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CTS=25hr_template" sheetId="1" r:id="rId4"/>
    <sheet state="hidden" name="DPHR" sheetId="2" r:id="rId5"/>
  </sheets>
  <definedNames/>
  <calcPr/>
</workbook>
</file>

<file path=xl/sharedStrings.xml><?xml version="1.0" encoding="utf-8"?>
<sst xmlns="http://schemas.openxmlformats.org/spreadsheetml/2006/main" count="671" uniqueCount="264">
  <si>
    <t>Republic of Iraq - Ministry of Higher Education and Scientific Research</t>
  </si>
  <si>
    <r>
      <rPr>
        <rFont val="Times New Roman"/>
        <b/>
        <sz val="12.0"/>
      </rPr>
      <t>Northern Technical University (</t>
    </r>
    <r>
      <rPr>
        <rFont val="Times New Roman"/>
        <b/>
        <color rgb="FFFF0000"/>
        <sz val="12.0"/>
      </rPr>
      <t>NTU</t>
    </r>
    <r>
      <rPr>
        <rFont val="Times New Roman"/>
        <b/>
        <sz val="12.0"/>
      </rPr>
      <t>)</t>
    </r>
  </si>
  <si>
    <r>
      <rPr>
        <rFont val="Times New Roman"/>
        <b/>
        <sz val="12.0"/>
      </rPr>
      <t>Bachelor's degree in College of Oil and Gas Techniques Engineering- Kirkuk (</t>
    </r>
    <r>
      <rPr>
        <rFont val="Times New Roman"/>
        <b/>
        <color rgb="FFFF0000"/>
        <sz val="12.0"/>
      </rPr>
      <t>COGTEK</t>
    </r>
    <r>
      <rPr>
        <rFont val="Times New Roman"/>
        <b/>
        <sz val="12.0"/>
      </rPr>
      <t>)</t>
    </r>
  </si>
  <si>
    <t>Department Name (Fuel &amp; Energy Techniques Engineering)</t>
  </si>
  <si>
    <t>Courses GUIDE (2023 - 2024)</t>
  </si>
  <si>
    <t>Level</t>
  </si>
  <si>
    <t>Semester</t>
  </si>
  <si>
    <t>No.</t>
  </si>
  <si>
    <t>Module Code</t>
  </si>
  <si>
    <t>Module Name in English</t>
  </si>
  <si>
    <t>اسم المادة الدراسية</t>
  </si>
  <si>
    <t>اسم التدريسي</t>
  </si>
  <si>
    <t>Professor Name in English</t>
  </si>
  <si>
    <t>Language</t>
  </si>
  <si>
    <t>SSWL (hr/w)</t>
  </si>
  <si>
    <t>Exam hr/sem</t>
  </si>
  <si>
    <t>SSWL</t>
  </si>
  <si>
    <t>USSWL</t>
  </si>
  <si>
    <t>SWL</t>
  </si>
  <si>
    <t>ECTS</t>
  </si>
  <si>
    <t>Module Type</t>
  </si>
  <si>
    <t>CL (hr/w)</t>
  </si>
  <si>
    <t>Lect (hr/w)</t>
  </si>
  <si>
    <t>Lab (hr/w)</t>
  </si>
  <si>
    <t>Pr (hr/w)</t>
  </si>
  <si>
    <t>Tut (hr/w)</t>
  </si>
  <si>
    <t>Semn (hr/w)</t>
  </si>
  <si>
    <t>hr/sem</t>
  </si>
  <si>
    <t>One</t>
  </si>
  <si>
    <t>FEK 101</t>
  </si>
  <si>
    <t>Analytical Chemistry</t>
  </si>
  <si>
    <t xml:space="preserve">الكيمياء التحليلية </t>
  </si>
  <si>
    <t>م.د. نجوى موسى لطيف</t>
  </si>
  <si>
    <t>Dr. Najwa M.Latif</t>
  </si>
  <si>
    <t>English</t>
  </si>
  <si>
    <t>C</t>
  </si>
  <si>
    <t>FEK 102</t>
  </si>
  <si>
    <t>Organic Chemistry</t>
  </si>
  <si>
    <t>الكيمياء العضوية</t>
  </si>
  <si>
    <t>FEK 103</t>
  </si>
  <si>
    <t>Engineering Mechanics</t>
  </si>
  <si>
    <t>الميكانيك الهندسي</t>
  </si>
  <si>
    <t>م.د. محمد قادر عبدالرحمن</t>
  </si>
  <si>
    <t>Dr. Mohammed Qader Abdulrahman</t>
  </si>
  <si>
    <t>COGTEK 100</t>
  </si>
  <si>
    <t>Mathematics Principles</t>
  </si>
  <si>
    <t>مبادئ الرياضيات</t>
  </si>
  <si>
    <t>ا.م. محمد زين العابدين حسن</t>
  </si>
  <si>
    <t>Mohammed Z.Hasan</t>
  </si>
  <si>
    <t xml:space="preserve"> NTU 100</t>
  </si>
  <si>
    <t>Human Rights &amp; Democracy</t>
  </si>
  <si>
    <t>الديمقراطية و حقوق الأنسان</t>
  </si>
  <si>
    <t>م.د. اسامة علي ابراهيم</t>
  </si>
  <si>
    <t>Dr. Osama Ali Ibrahim</t>
  </si>
  <si>
    <t>Arabic</t>
  </si>
  <si>
    <t>B</t>
  </si>
  <si>
    <t>NTU 101</t>
  </si>
  <si>
    <t>English Language</t>
  </si>
  <si>
    <t>اللغة الأنكليزية</t>
  </si>
  <si>
    <t>م.م. نور سعد عبد الجليل</t>
  </si>
  <si>
    <t>Noor Saad Abduljalel</t>
  </si>
  <si>
    <t>Total</t>
  </si>
  <si>
    <t xml:space="preserve"> </t>
  </si>
  <si>
    <t>Two</t>
  </si>
  <si>
    <t>FEK104</t>
  </si>
  <si>
    <t>Principles of Chemical Engineering</t>
  </si>
  <si>
    <t>مبادئ الهندسة الكيمياوية</t>
  </si>
  <si>
    <t>م.م. حيدر محمود حميد</t>
  </si>
  <si>
    <t xml:space="preserve">Hayder mahmood hameed </t>
  </si>
  <si>
    <t>COGTEK 101</t>
  </si>
  <si>
    <t>Engineering Drawing</t>
  </si>
  <si>
    <t>الرسم الهندسي</t>
  </si>
  <si>
    <t>م.م. رشا صباح عويد</t>
  </si>
  <si>
    <t>Rasha Sabah Aweid</t>
  </si>
  <si>
    <t>FEK 105</t>
  </si>
  <si>
    <t>Engineering Workshops</t>
  </si>
  <si>
    <t>الورش الهندسية</t>
  </si>
  <si>
    <t>NTU 102</t>
  </si>
  <si>
    <t>Computer</t>
  </si>
  <si>
    <t xml:space="preserve">الحاسوب </t>
  </si>
  <si>
    <t>NTU 103</t>
  </si>
  <si>
    <t xml:space="preserve"> Arabic Language</t>
  </si>
  <si>
    <t xml:space="preserve">اللغة العربية </t>
  </si>
  <si>
    <t>S</t>
  </si>
  <si>
    <t>UNIVERSITYo of Bghdad</t>
  </si>
  <si>
    <t>Bachelor's level (First cycle) - Honors Bachelor degree in Pharmacy</t>
  </si>
  <si>
    <t>Five years (Ten semesters) - 300 ECTS credits - 1 ECTS = 25</t>
  </si>
  <si>
    <t>Program Curriculum (2023 - 2024)</t>
  </si>
  <si>
    <t>M Code</t>
  </si>
  <si>
    <t>Module Title</t>
  </si>
  <si>
    <t>Type</t>
  </si>
  <si>
    <t>Prerequisite Module(s)</t>
  </si>
  <si>
    <t>P (hr/w)</t>
  </si>
  <si>
    <t>Clin (hr/w)</t>
  </si>
  <si>
    <t>UGI</t>
  </si>
  <si>
    <t>UoB12345</t>
  </si>
  <si>
    <t>Academic English</t>
  </si>
  <si>
    <t>الانجليزية الأكاديمية</t>
  </si>
  <si>
    <t>UoB12346</t>
  </si>
  <si>
    <t>Academic Computing</t>
  </si>
  <si>
    <t>الحوسبة الأكاديمية</t>
  </si>
  <si>
    <t>UoB12347</t>
  </si>
  <si>
    <t>Kurdistan Studies</t>
  </si>
  <si>
    <t>دراسات كردستان</t>
  </si>
  <si>
    <t>Kurdish</t>
  </si>
  <si>
    <t>UoB12348</t>
  </si>
  <si>
    <t>Medical Physics</t>
  </si>
  <si>
    <t>الفيزياء الطبية</t>
  </si>
  <si>
    <t>UoB12349</t>
  </si>
  <si>
    <t>Introduction to Pharmaceutical Sciences</t>
  </si>
  <si>
    <t>مقدمة في العلوم الصيدلانية</t>
  </si>
  <si>
    <t>UoB12350</t>
  </si>
  <si>
    <t>Human Biology</t>
  </si>
  <si>
    <t>علم الأحياء البشري</t>
  </si>
  <si>
    <t>Academic Debate</t>
  </si>
  <si>
    <t>UoB12351</t>
  </si>
  <si>
    <t>Pharmaceuticals Calculations</t>
  </si>
  <si>
    <t>UoB12352</t>
  </si>
  <si>
    <t>Medical Terminology</t>
  </si>
  <si>
    <t>UoB12353</t>
  </si>
  <si>
    <t>Human Anatomy</t>
  </si>
  <si>
    <t>UoB12354</t>
  </si>
  <si>
    <t>Histology</t>
  </si>
  <si>
    <t>UoB12355</t>
  </si>
  <si>
    <t>UGII</t>
  </si>
  <si>
    <t>Three</t>
  </si>
  <si>
    <t>Pharmaceutics I (Drops-Injections-Syrup)</t>
  </si>
  <si>
    <t>UoB12356</t>
  </si>
  <si>
    <t>Pharmaceuticals Instrumental Analysis</t>
  </si>
  <si>
    <t>UoB12357</t>
  </si>
  <si>
    <t>Human Physiology</t>
  </si>
  <si>
    <t>UoB12358</t>
  </si>
  <si>
    <t xml:space="preserve">Organic Chemistry </t>
  </si>
  <si>
    <t>UoB12359</t>
  </si>
  <si>
    <t>Physical Pharmacy</t>
  </si>
  <si>
    <t>UoB12360</t>
  </si>
  <si>
    <t>Clinical Nutrition and Supplements</t>
  </si>
  <si>
    <t>Four</t>
  </si>
  <si>
    <t>Pharmaceutics II (Tablets + Capsules)</t>
  </si>
  <si>
    <t>CUE91021</t>
  </si>
  <si>
    <t>UoB12361</t>
  </si>
  <si>
    <t>Principles of drug Actions</t>
  </si>
  <si>
    <t>UoB12362</t>
  </si>
  <si>
    <t>Pathophysiology</t>
  </si>
  <si>
    <t>UoB12363</t>
  </si>
  <si>
    <t>Biochemistry</t>
  </si>
  <si>
    <t>UoB12364</t>
  </si>
  <si>
    <t>Microbiology</t>
  </si>
  <si>
    <t>UoB12365</t>
  </si>
  <si>
    <t>Communication Skills</t>
  </si>
  <si>
    <t>UGIII</t>
  </si>
  <si>
    <t>Five</t>
  </si>
  <si>
    <t>Pharmaceutics III (cream-ointment-suppositories)</t>
  </si>
  <si>
    <t>CUE91021 &amp; CUE91031</t>
  </si>
  <si>
    <t>UoB12366</t>
  </si>
  <si>
    <t>Pharmacology I</t>
  </si>
  <si>
    <t>UoB12367</t>
  </si>
  <si>
    <t>Toxicology</t>
  </si>
  <si>
    <t>UoB12368</t>
  </si>
  <si>
    <t>Drug Delivery Systems</t>
  </si>
  <si>
    <t>UoB12369</t>
  </si>
  <si>
    <t>Immunology</t>
  </si>
  <si>
    <t>UoB12370</t>
  </si>
  <si>
    <t>Medical Bacteriology</t>
  </si>
  <si>
    <t>Six</t>
  </si>
  <si>
    <t>Pharmacology II</t>
  </si>
  <si>
    <t>CUE91042</t>
  </si>
  <si>
    <t>UoB12371</t>
  </si>
  <si>
    <t>Pharmacognosy I</t>
  </si>
  <si>
    <t>UoB12372</t>
  </si>
  <si>
    <t>Pharmaceutical Chemistry I</t>
  </si>
  <si>
    <t>UoB12373</t>
  </si>
  <si>
    <t xml:space="preserve">Biopharmaceutics and Pharmacokinetics </t>
  </si>
  <si>
    <t>UoB12374</t>
  </si>
  <si>
    <t>Medical Virology</t>
  </si>
  <si>
    <t>UoB12375</t>
  </si>
  <si>
    <t>Pharmacoeconomics and Marketing</t>
  </si>
  <si>
    <t>UGIV</t>
  </si>
  <si>
    <t>Seven</t>
  </si>
  <si>
    <t>Pharmaceutical Chemistry II</t>
  </si>
  <si>
    <t>CUE91053</t>
  </si>
  <si>
    <t>UoB12376</t>
  </si>
  <si>
    <t>Pharmacognosy II</t>
  </si>
  <si>
    <t>CUE91052</t>
  </si>
  <si>
    <t>UoB12377</t>
  </si>
  <si>
    <t>Clinical Toxicology</t>
  </si>
  <si>
    <t>UoB12378</t>
  </si>
  <si>
    <t>Research Methods and Ethics</t>
  </si>
  <si>
    <t>UoB12379</t>
  </si>
  <si>
    <t>Biostatistics</t>
  </si>
  <si>
    <t>UoB12380</t>
  </si>
  <si>
    <t>Pharmacy Ethics and Laws</t>
  </si>
  <si>
    <t>Eight</t>
  </si>
  <si>
    <t>Industrial Pharmacy</t>
  </si>
  <si>
    <t>UoB12381</t>
  </si>
  <si>
    <t>Pharmaceutical Biotechnology</t>
  </si>
  <si>
    <t>UoB12382</t>
  </si>
  <si>
    <t>Pharmaceutical Microbiology</t>
  </si>
  <si>
    <t>UoB12383</t>
  </si>
  <si>
    <t>Hematology and Blood Banking</t>
  </si>
  <si>
    <t>UoB12384</t>
  </si>
  <si>
    <t>Molecular Biology</t>
  </si>
  <si>
    <t>UoB12385</t>
  </si>
  <si>
    <t>Clinical Pharmacy and Therapeutics</t>
  </si>
  <si>
    <t>UGV</t>
  </si>
  <si>
    <t>Nine</t>
  </si>
  <si>
    <t>Drug Design and Development</t>
  </si>
  <si>
    <t>UoB12386</t>
  </si>
  <si>
    <t>Clinical Biochemistry</t>
  </si>
  <si>
    <t>UoB12387</t>
  </si>
  <si>
    <t>Drug Registration and Authorization</t>
  </si>
  <si>
    <t>UoB12388</t>
  </si>
  <si>
    <t>Patient Assessment and Skills</t>
  </si>
  <si>
    <t>UoB12389</t>
  </si>
  <si>
    <t>Emergency Medicine</t>
  </si>
  <si>
    <t>E</t>
  </si>
  <si>
    <t>UoB12390</t>
  </si>
  <si>
    <t>Electronic Medical Records</t>
  </si>
  <si>
    <t>UoB12391</t>
  </si>
  <si>
    <t>Graduation Project</t>
  </si>
  <si>
    <t>Ten</t>
  </si>
  <si>
    <t>Pharmaceuticals Quality Control</t>
  </si>
  <si>
    <t>UoB12392</t>
  </si>
  <si>
    <t>Drugs Interactions</t>
  </si>
  <si>
    <t>UoB12393</t>
  </si>
  <si>
    <t>Community Pharmacy (OTC)</t>
  </si>
  <si>
    <t>UoB12394</t>
  </si>
  <si>
    <t>Infectious Diseases and Vaccines</t>
  </si>
  <si>
    <t>UoB12395</t>
  </si>
  <si>
    <t>Cosmetics &amp; Aesthetics</t>
  </si>
  <si>
    <t>UoB12396</t>
  </si>
  <si>
    <t>Nuclear Pharmacy</t>
  </si>
  <si>
    <t>Note: The student should complete 4 weeks of Summer Internships to fullfil the requirements of the Bachelor of Science degree</t>
  </si>
  <si>
    <t>Basic learning activities</t>
  </si>
  <si>
    <t xml:space="preserve">Note: </t>
  </si>
  <si>
    <t>Prerequiste modules is fulfilled by attendance (formative assessment), not by passing grade.</t>
  </si>
  <si>
    <t>Title</t>
  </si>
  <si>
    <t>%</t>
  </si>
  <si>
    <t>Core learning activity</t>
  </si>
  <si>
    <t>Total ECTS per semester =</t>
  </si>
  <si>
    <t>Suported or related learning activity</t>
  </si>
  <si>
    <t>Total ECTS per program =</t>
  </si>
  <si>
    <t>Elective learning activity</t>
  </si>
  <si>
    <t>Total SWL hr per program =</t>
  </si>
  <si>
    <t>hr/w</t>
  </si>
  <si>
    <t>CL</t>
  </si>
  <si>
    <t>Class Lecture</t>
  </si>
  <si>
    <t>ECTS of core modules =</t>
  </si>
  <si>
    <t>Lab</t>
  </si>
  <si>
    <t>Laboratory</t>
  </si>
  <si>
    <t xml:space="preserve">SWL: </t>
  </si>
  <si>
    <t>Student workload</t>
  </si>
  <si>
    <t>ECTS of supporting modules =</t>
  </si>
  <si>
    <t>P</t>
  </si>
  <si>
    <t>Practical Training</t>
  </si>
  <si>
    <t xml:space="preserve">SSWL: </t>
  </si>
  <si>
    <t>Structured SWL</t>
  </si>
  <si>
    <t>ECTS of basic modules =</t>
  </si>
  <si>
    <t>Clin</t>
  </si>
  <si>
    <t>Clinical</t>
  </si>
  <si>
    <t xml:space="preserve">USSWL: </t>
  </si>
  <si>
    <t>Unstructured SWL</t>
  </si>
  <si>
    <t>Lect</t>
  </si>
  <si>
    <t>Online lecture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</si>
</sst>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%"/>
  </numFmts>
  <fonts count="21">
    <font>
      <sz val="10.0"/>
      <color rgb="FF000000"/>
      <name val="Arial"/>
      <scheme val="minor"/>
    </font>
    <font>
      <b/>
      <sz val="9.0"/>
      <color rgb="FF000000"/>
      <name val="Times New Roman"/>
    </font>
    <font/>
    <font>
      <b/>
      <sz val="12.0"/>
      <name val="Times New Roman"/>
    </font>
    <font>
      <b/>
      <sz val="10.0"/>
      <color rgb="FF000000"/>
      <name val="Times New Roman"/>
    </font>
    <font>
      <b/>
      <sz val="10.0"/>
      <name val="Arial"/>
    </font>
    <font>
      <b/>
      <sz val="10.0"/>
      <color rgb="FF000000"/>
      <name val="Söhne"/>
    </font>
    <font>
      <b/>
      <sz val="9.0"/>
      <color rgb="FF000000"/>
      <name val="Arial"/>
    </font>
    <font>
      <b/>
      <sz val="9.0"/>
      <color/>
      <name val="Arial"/>
    </font>
    <font>
      <b/>
      <sz val="12.0"/>
      <color rgb="FF000000"/>
      <name val="Calibri"/>
    </font>
    <font>
      <b/>
      <sz val="10.0"/>
      <name val="Times New Roman"/>
    </font>
    <font>
      <sz val="10.0"/>
      <name val="Arial"/>
    </font>
    <font>
      <sz val="10.0"/>
      <color rgb="FF000000"/>
      <name val="Times New Roman"/>
    </font>
    <font>
      <b/>
      <sz val="11.0"/>
      <color rgb="FF000000"/>
      <name val="Arial"/>
    </font>
    <font>
      <b/>
      <sz val="9.0"/>
      <name val="Arial"/>
    </font>
    <font>
      <b/>
      <sz val="9.0"/>
      <color rgb="FF073763"/>
      <name val="Arial"/>
    </font>
    <font>
      <sz val="9.0"/>
      <color rgb="FF000000"/>
      <name val="Arial"/>
    </font>
    <font>
      <sz val="11.0"/>
      <color rgb="FF000000"/>
      <name val="Arial"/>
    </font>
    <font>
      <sz val="9.0"/>
      <name val="Arial"/>
    </font>
    <font>
      <sz val="11.0"/>
      <name val="Arial"/>
    </font>
    <font>
      <sz val="9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</fills>
  <borders count="7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FF"/>
      </right>
      <top style="medium">
        <color rgb="FF000000"/>
      </top>
    </border>
    <border>
      <left style="thin">
        <color rgb="FF0000FF"/>
      </left>
      <top style="thin">
        <color rgb="FF0000FF"/>
      </top>
      <bottom style="thin">
        <color rgb="FF0000FF"/>
      </bottom>
    </border>
    <border>
      <top style="thin">
        <color rgb="FF0000FF"/>
      </top>
      <bottom style="thin">
        <color rgb="FF0000FF"/>
      </bottom>
    </border>
    <border>
      <right style="thin">
        <color rgb="FF0000FF"/>
      </right>
      <top style="thin">
        <color rgb="FF0000FF"/>
      </top>
      <bottom style="thin">
        <color rgb="FF0000FF"/>
      </bottom>
    </border>
    <border>
      <left style="medium">
        <color rgb="FF000000"/>
      </left>
    </border>
    <border>
      <right style="thin">
        <color rgb="FF0000FF"/>
      </right>
    </border>
    <border>
      <left style="medium">
        <color rgb="FF000000"/>
      </left>
      <bottom style="thin">
        <color rgb="FF0000FF"/>
      </bottom>
    </border>
    <border>
      <bottom style="thin">
        <color rgb="FF0000FF"/>
      </bottom>
    </border>
    <border>
      <right style="thin">
        <color rgb="FF0000FF"/>
      </right>
      <bottom style="thin">
        <color rgb="FF0000FF"/>
      </bottom>
    </border>
    <border>
      <left style="medium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/>
      <top style="hair">
        <color rgb="FF000000"/>
      </top>
    </border>
    <border>
      <left style="thin">
        <color rgb="FFF6B26B"/>
      </left>
      <right style="thin">
        <color rgb="FFF6B26B"/>
      </right>
      <top style="thin">
        <color rgb="FFF6B26B"/>
      </top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 style="thin">
        <color rgb="FFD9D9D9"/>
      </right>
      <top/>
      <bottom style="thin">
        <color rgb="FFD9D9D9"/>
      </bottom>
    </border>
    <border>
      <left/>
      <right style="thin">
        <color rgb="FFD9D9D9"/>
      </right>
      <top/>
      <bottom style="thin">
        <color rgb="FFD9D9D9"/>
      </bottom>
    </border>
    <border>
      <left/>
      <right style="thin">
        <color rgb="FFD9D9D9"/>
      </right>
      <top/>
    </border>
    <border>
      <left style="medium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/>
    </border>
    <border>
      <left style="hair">
        <color rgb="FF000000"/>
      </left>
      <right/>
      <bottom/>
    </border>
    <border>
      <left style="thin">
        <color rgb="FFF6B26B"/>
      </left>
      <right style="thin">
        <color rgb="FFF6B26B"/>
      </right>
      <bottom style="thin">
        <color rgb="FFF6B26B"/>
      </bottom>
    </border>
    <border>
      <left style="thin">
        <color rgb="FFF6B26B"/>
      </left>
      <right style="thin">
        <color rgb="FFF6B26B"/>
      </right>
      <top style="thin">
        <color rgb="FFF6B26B"/>
      </top>
      <bottom style="thin">
        <color rgb="FFF6B26B"/>
      </bottom>
    </border>
    <border>
      <left/>
      <right style="thin">
        <color rgb="FFD9D9D9"/>
      </right>
      <bottom style="thin">
        <color rgb="FFD9D9D9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000000"/>
      </right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medium">
        <color rgb="FF000000"/>
      </left>
      <right style="hair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6B26B"/>
      </left>
      <top style="thin">
        <color rgb="FFF6B26B"/>
      </top>
      <bottom style="thin">
        <color rgb="FFF6B26B"/>
      </bottom>
    </border>
    <border>
      <top style="thin">
        <color rgb="FFF6B26B"/>
      </top>
      <bottom style="thin">
        <color rgb="FFF6B26B"/>
      </bottom>
    </border>
    <border>
      <right style="thin">
        <color rgb="FFF6B26B"/>
      </right>
      <top style="thin">
        <color rgb="FFF6B26B"/>
      </top>
      <bottom style="thin">
        <color rgb="FFF6B26B"/>
      </bottom>
    </border>
    <border>
      <right style="thin">
        <color rgb="FFD9D9D9"/>
      </right>
      <bottom style="thin">
        <color rgb="FFD9D9D9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left style="thin">
        <color rgb="FFD9D9D9"/>
      </left>
      <right style="thin">
        <color rgb="FFD9D9D9"/>
      </right>
      <top/>
    </border>
    <border>
      <left/>
      <right/>
      <top/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/>
      <right/>
      <bottom/>
    </border>
    <border>
      <left/>
      <right/>
      <top/>
      <bottom/>
    </border>
    <border>
      <left style="thin">
        <color rgb="FFD9D9D9"/>
      </left>
      <right style="thin">
        <color rgb="FFD9D9D9"/>
      </right>
    </border>
    <border>
      <left/>
      <right style="thin">
        <color rgb="FFD9D9D9"/>
      </right>
    </border>
    <border>
      <left/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</border>
    <border>
      <right style="thin">
        <color rgb="FFD9D9D9"/>
      </right>
    </border>
    <border>
      <left/>
      <right style="thin">
        <color rgb="FFD9D9D9"/>
      </right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D9D9D9"/>
      </bottom>
    </border>
    <border>
      <left style="thin">
        <color rgb="FFD9D9D9"/>
      </left>
      <top/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left/>
      <top style="thin">
        <color rgb="FFD9D9D9"/>
      </top>
      <bottom style="thin">
        <color rgb="FFD9D9D9"/>
      </bottom>
    </border>
    <border>
      <left/>
      <top style="thin">
        <color rgb="FFD9D9D9"/>
      </top>
    </border>
    <border>
      <top style="thin">
        <color rgb="FFD9D9D9"/>
      </top>
    </border>
    <border>
      <left style="thin">
        <color rgb="FFD9D9D9"/>
      </left>
    </border>
    <border>
      <left/>
    </border>
    <border>
      <left/>
      <bottom style="thin">
        <color rgb="FFD9D9D9"/>
      </bottom>
    </border>
    <border>
      <left style="thin">
        <color rgb="FFD9D9D9"/>
      </left>
      <top/>
    </border>
    <border>
      <right style="thin">
        <color rgb="FFD9D9D9"/>
      </right>
      <top/>
    </border>
  </borders>
  <cellStyleXfs count="1">
    <xf borderId="0" fillId="0" fontId="0" numFmtId="0" applyAlignment="1" applyFont="1"/>
  </cellStyleXfs>
  <cellXfs count="2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49" xfId="0" applyAlignment="1" applyBorder="1" applyFill="1" applyFont="1" applyNumberForma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7" fillId="0" fontId="1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2" fillId="0" fontId="4" numFmtId="0" xfId="0" applyAlignment="1" applyBorder="1" applyFont="1">
      <alignment horizontal="center" vertical="center"/>
    </xf>
    <xf borderId="13" fillId="3" fontId="4" numFmtId="0" xfId="0" applyAlignment="1" applyBorder="1" applyFill="1" applyFont="1">
      <alignment horizontal="center" vertical="center"/>
    </xf>
    <xf borderId="13" fillId="3" fontId="4" numFmtId="0" xfId="0" applyAlignment="1" applyBorder="1" applyFont="1">
      <alignment horizontal="center" shrinkToFit="0" vertical="center" wrapText="1"/>
    </xf>
    <xf borderId="14" fillId="3" fontId="4" numFmtId="0" xfId="0" applyAlignment="1" applyBorder="1" applyFont="1">
      <alignment horizontal="center" readingOrder="0" vertical="center"/>
    </xf>
    <xf borderId="13" fillId="3" fontId="5" numFmtId="0" xfId="0" applyAlignment="1" applyBorder="1" applyFont="1">
      <alignment horizontal="center" readingOrder="0" vertical="center"/>
    </xf>
    <xf borderId="13" fillId="3" fontId="6" numFmtId="0" xfId="0" applyAlignment="1" applyBorder="1" applyFont="1">
      <alignment horizontal="center" vertical="center"/>
    </xf>
    <xf borderId="15" fillId="3" fontId="7" numFmtId="0" xfId="0" applyAlignment="1" applyBorder="1" applyFont="1">
      <alignment horizontal="center" vertical="center"/>
    </xf>
    <xf borderId="16" fillId="3" fontId="7" numFmtId="0" xfId="0" applyAlignment="1" applyBorder="1" applyFont="1">
      <alignment horizontal="center" vertical="center"/>
    </xf>
    <xf borderId="17" fillId="0" fontId="2" numFmtId="0" xfId="0" applyBorder="1" applyFont="1"/>
    <xf borderId="18" fillId="0" fontId="2" numFmtId="0" xfId="0" applyBorder="1" applyFont="1"/>
    <xf borderId="19" fillId="3" fontId="7" numFmtId="0" xfId="0" applyBorder="1" applyFont="1"/>
    <xf borderId="20" fillId="3" fontId="8" numFmtId="0" xfId="0" applyAlignment="1" applyBorder="1" applyFont="1">
      <alignment horizontal="center" shrinkToFit="0" vertical="center" wrapText="1"/>
    </xf>
    <xf borderId="19" fillId="3" fontId="8" numFmtId="0" xfId="0" applyAlignment="1" applyBorder="1" applyFont="1">
      <alignment horizontal="center" shrinkToFit="0" vertical="center" wrapText="1"/>
    </xf>
    <xf borderId="20" fillId="3" fontId="8" numFmtId="2" xfId="0" applyAlignment="1" applyBorder="1" applyFont="1" applyNumberFormat="1">
      <alignment horizontal="center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9" fillId="3" fontId="7" numFmtId="0" xfId="0" applyAlignment="1" applyBorder="1" applyFont="1">
      <alignment horizontal="center" vertical="center"/>
    </xf>
    <xf borderId="19" fillId="3" fontId="8" numFmtId="0" xfId="0" applyAlignment="1" applyBorder="1" applyFont="1">
      <alignment horizontal="center" vertical="center"/>
    </xf>
    <xf borderId="25" fillId="3" fontId="8" numFmtId="0" xfId="0" applyAlignment="1" applyBorder="1" applyFont="1">
      <alignment horizontal="center" vertical="center"/>
    </xf>
    <xf borderId="19" fillId="3" fontId="8" numFmtId="0" xfId="0" applyAlignment="1" applyBorder="1" applyFont="1">
      <alignment vertical="center"/>
    </xf>
    <xf borderId="26" fillId="0" fontId="2" numFmtId="0" xfId="0" applyBorder="1" applyFont="1"/>
    <xf borderId="27" fillId="0" fontId="4" numFmtId="0" xfId="0" applyAlignment="1" applyBorder="1" applyFont="1">
      <alignment horizontal="center" vertical="center"/>
    </xf>
    <xf borderId="28" fillId="4" fontId="4" numFmtId="0" xfId="0" applyAlignment="1" applyBorder="1" applyFill="1" applyFont="1">
      <alignment horizontal="center" vertical="center"/>
    </xf>
    <xf borderId="29" fillId="0" fontId="4" numFmtId="0" xfId="0" applyAlignment="1" applyBorder="1" applyFont="1">
      <alignment horizontal="center" vertical="center"/>
    </xf>
    <xf borderId="29" fillId="4" fontId="7" numFmtId="0" xfId="0" applyAlignment="1" applyBorder="1" applyFont="1">
      <alignment horizontal="center" vertical="center"/>
    </xf>
    <xf borderId="29" fillId="0" fontId="7" numFmtId="0" xfId="0" applyAlignment="1" applyBorder="1" applyFont="1">
      <alignment horizontal="center" readingOrder="2" shrinkToFit="0" vertical="center" wrapText="1"/>
    </xf>
    <xf borderId="29" fillId="0" fontId="5" numFmtId="0" xfId="0" applyAlignment="1" applyBorder="1" applyFont="1">
      <alignment horizontal="center" readingOrder="0" vertical="center"/>
    </xf>
    <xf borderId="29" fillId="0" fontId="9" numFmtId="0" xfId="0" applyAlignment="1" applyBorder="1" applyFont="1">
      <alignment horizontal="center" vertical="center"/>
    </xf>
    <xf borderId="30" fillId="4" fontId="7" numFmtId="0" xfId="0" applyAlignment="1" applyBorder="1" applyFont="1">
      <alignment horizontal="center" vertical="center"/>
    </xf>
    <xf borderId="19" fillId="4" fontId="8" numFmtId="0" xfId="0" applyAlignment="1" applyBorder="1" applyFont="1">
      <alignment horizontal="center" vertical="center"/>
    </xf>
    <xf borderId="19" fillId="4" fontId="8" numFmtId="0" xfId="0" applyAlignment="1" applyBorder="1" applyFont="1">
      <alignment horizontal="left"/>
    </xf>
    <xf borderId="19" fillId="4" fontId="7" numFmtId="0" xfId="0" applyAlignment="1" applyBorder="1" applyFont="1">
      <alignment horizontal="center" vertical="center"/>
    </xf>
    <xf borderId="31" fillId="2" fontId="8" numFmtId="0" xfId="0" applyAlignment="1" applyBorder="1" applyFont="1">
      <alignment horizontal="center" vertical="center"/>
    </xf>
    <xf borderId="32" fillId="0" fontId="8" numFmtId="0" xfId="0" applyAlignment="1" applyBorder="1" applyFont="1">
      <alignment horizontal="center" vertical="center"/>
    </xf>
    <xf borderId="31" fillId="2" fontId="7" numFmtId="1" xfId="0" applyAlignment="1" applyBorder="1" applyFont="1" applyNumberFormat="1">
      <alignment horizontal="center" vertical="center"/>
    </xf>
    <xf borderId="31" fillId="2" fontId="7" numFmtId="2" xfId="0" applyAlignment="1" applyBorder="1" applyFont="1" applyNumberFormat="1">
      <alignment horizontal="center" vertical="center"/>
    </xf>
    <xf borderId="33" fillId="0" fontId="2" numFmtId="0" xfId="0" applyBorder="1" applyFont="1"/>
    <xf borderId="34" fillId="4" fontId="7" numFmtId="0" xfId="0" applyAlignment="1" applyBorder="1" applyFont="1">
      <alignment horizontal="center" vertical="center"/>
    </xf>
    <xf borderId="19" fillId="4" fontId="7" numFmtId="0" xfId="0" applyAlignment="1" applyBorder="1" applyFont="1">
      <alignment horizontal="left"/>
    </xf>
    <xf borderId="35" fillId="0" fontId="2" numFmtId="0" xfId="0" applyBorder="1" applyFont="1"/>
    <xf borderId="29" fillId="0" fontId="10" numFmtId="0" xfId="0" applyAlignment="1" applyBorder="1" applyFont="1">
      <alignment horizontal="center" vertical="center"/>
    </xf>
    <xf borderId="29" fillId="0" fontId="5" numFmtId="0" xfId="0" applyAlignment="1" applyBorder="1" applyFont="1">
      <alignment horizontal="center" vertical="center"/>
    </xf>
    <xf borderId="29" fillId="4" fontId="7" numFmtId="0" xfId="0" applyAlignment="1" applyBorder="1" applyFont="1">
      <alignment horizontal="center" readingOrder="0" vertical="center"/>
    </xf>
    <xf borderId="19" fillId="2" fontId="8" numFmtId="0" xfId="0" applyAlignment="1" applyBorder="1" applyFont="1">
      <alignment horizontal="center" vertical="center"/>
    </xf>
    <xf borderId="36" fillId="0" fontId="2" numFmtId="0" xfId="0" applyBorder="1" applyFont="1"/>
    <xf borderId="29" fillId="3" fontId="10" numFmtId="0" xfId="0" applyAlignment="1" applyBorder="1" applyFont="1">
      <alignment horizontal="center" vertical="center"/>
    </xf>
    <xf borderId="19" fillId="5" fontId="7" numFmtId="1" xfId="0" applyAlignment="1" applyBorder="1" applyFill="1" applyFont="1" applyNumberFormat="1">
      <alignment horizontal="center" vertical="center"/>
    </xf>
    <xf borderId="19" fillId="5" fontId="7" numFmtId="1" xfId="0" applyAlignment="1" applyBorder="1" applyFont="1" applyNumberFormat="1">
      <alignment horizontal="left"/>
    </xf>
    <xf borderId="19" fillId="5" fontId="7" numFmtId="2" xfId="0" applyAlignment="1" applyBorder="1" applyFont="1" applyNumberFormat="1">
      <alignment horizontal="center" vertical="center"/>
    </xf>
    <xf borderId="19" fillId="5" fontId="7" numFmtId="0" xfId="0" applyAlignment="1" applyBorder="1" applyFont="1">
      <alignment horizontal="center" vertical="center"/>
    </xf>
    <xf borderId="37" fillId="0" fontId="10" numFmtId="0" xfId="0" applyAlignment="1" applyBorder="1" applyFont="1">
      <alignment horizontal="center" vertical="center"/>
    </xf>
    <xf borderId="38" fillId="0" fontId="2" numFmtId="0" xfId="0" applyBorder="1" applyFont="1"/>
    <xf borderId="39" fillId="0" fontId="2" numFmtId="0" xfId="0" applyBorder="1" applyFont="1"/>
    <xf borderId="28" fillId="3" fontId="4" numFmtId="0" xfId="0" applyAlignment="1" applyBorder="1" applyFont="1">
      <alignment horizontal="center" vertical="center"/>
    </xf>
    <xf borderId="28" fillId="3" fontId="4" numFmtId="0" xfId="0" applyAlignment="1" applyBorder="1" applyFont="1">
      <alignment horizontal="center" shrinkToFit="0" vertical="center" wrapText="1"/>
    </xf>
    <xf borderId="40" fillId="3" fontId="7" numFmtId="0" xfId="0" applyAlignment="1" applyBorder="1" applyFont="1">
      <alignment horizontal="center" vertical="center"/>
    </xf>
    <xf borderId="41" fillId="0" fontId="2" numFmtId="0" xfId="0" applyBorder="1" applyFont="1"/>
    <xf borderId="42" fillId="0" fontId="2" numFmtId="0" xfId="0" applyBorder="1" applyFont="1"/>
    <xf borderId="15" fillId="3" fontId="8" numFmtId="0" xfId="0" applyAlignment="1" applyBorder="1" applyFont="1">
      <alignment horizontal="center" shrinkToFit="0" vertical="center" wrapText="1"/>
    </xf>
    <xf borderId="25" fillId="3" fontId="8" numFmtId="0" xfId="0" applyAlignment="1" applyBorder="1" applyFont="1">
      <alignment horizontal="center" shrinkToFit="0" vertical="center" wrapText="1"/>
    </xf>
    <xf borderId="15" fillId="3" fontId="8" numFmtId="2" xfId="0" applyAlignment="1" applyBorder="1" applyFont="1" applyNumberFormat="1">
      <alignment horizontal="center" shrinkToFit="0" vertical="center" wrapText="1"/>
    </xf>
    <xf borderId="25" fillId="3" fontId="7" numFmtId="0" xfId="0" applyAlignment="1" applyBorder="1" applyFont="1">
      <alignment horizontal="center" vertical="center"/>
    </xf>
    <xf borderId="19" fillId="3" fontId="8" numFmtId="0" xfId="0" applyBorder="1" applyFont="1"/>
    <xf borderId="43" fillId="0" fontId="8" numFmtId="0" xfId="0" applyAlignment="1" applyBorder="1" applyFont="1">
      <alignment horizontal="center" vertical="center"/>
    </xf>
    <xf borderId="19" fillId="2" fontId="7" numFmtId="1" xfId="0" applyAlignment="1" applyBorder="1" applyFont="1" applyNumberFormat="1">
      <alignment horizontal="center" vertical="center"/>
    </xf>
    <xf borderId="19" fillId="2" fontId="7" numFmtId="2" xfId="0" applyAlignment="1" applyBorder="1" applyFont="1" applyNumberFormat="1">
      <alignment horizontal="center" vertical="center"/>
    </xf>
    <xf borderId="29" fillId="4" fontId="8" numFmtId="0" xfId="0" applyAlignment="1" applyBorder="1" applyFont="1">
      <alignment horizontal="center" readingOrder="0" vertical="center"/>
    </xf>
    <xf borderId="29" fillId="4" fontId="8" numFmtId="0" xfId="0" applyAlignment="1" applyBorder="1" applyFont="1">
      <alignment horizontal="center" vertical="center"/>
    </xf>
    <xf borderId="19" fillId="4" fontId="8" numFmtId="0" xfId="0" applyAlignment="1" applyBorder="1" applyFont="1">
      <alignment vertical="center"/>
    </xf>
    <xf borderId="29" fillId="4" fontId="4" numFmtId="0" xfId="0" applyAlignment="1" applyBorder="1" applyFont="1">
      <alignment horizontal="center" vertical="center"/>
    </xf>
    <xf borderId="29" fillId="4" fontId="10" numFmtId="0" xfId="0" applyAlignment="1" applyBorder="1" applyFont="1">
      <alignment horizontal="center" vertical="center"/>
    </xf>
    <xf borderId="19" fillId="5" fontId="7" numFmtId="0" xfId="0" applyAlignment="1" applyBorder="1" applyFont="1">
      <alignment horizontal="left"/>
    </xf>
    <xf borderId="44" fillId="0" fontId="10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11" numFmtId="0" xfId="0" applyBorder="1" applyFont="1"/>
    <xf borderId="0" fillId="0" fontId="12" numFmtId="0" xfId="0" applyFont="1"/>
    <xf borderId="47" fillId="0" fontId="7" numFmtId="0" xfId="0" applyAlignment="1" applyBorder="1" applyFont="1">
      <alignment horizontal="center" vertical="center"/>
    </xf>
    <xf borderId="48" fillId="0" fontId="2" numFmtId="0" xfId="0" applyBorder="1" applyFont="1"/>
    <xf borderId="32" fillId="0" fontId="2" numFmtId="0" xfId="0" applyBorder="1" applyFont="1"/>
    <xf borderId="49" fillId="0" fontId="7" numFmtId="0" xfId="0" applyAlignment="1" applyBorder="1" applyFont="1">
      <alignment horizontal="center" vertical="center"/>
    </xf>
    <xf borderId="50" fillId="0" fontId="2" numFmtId="0" xfId="0" applyBorder="1" applyFont="1"/>
    <xf borderId="43" fillId="0" fontId="2" numFmtId="0" xfId="0" applyBorder="1" applyFont="1"/>
    <xf borderId="51" fillId="3" fontId="7" numFmtId="0" xfId="0" applyAlignment="1" applyBorder="1" applyFont="1">
      <alignment horizontal="center" vertical="center"/>
    </xf>
    <xf borderId="20" fillId="3" fontId="7" numFmtId="0" xfId="0" applyAlignment="1" applyBorder="1" applyFont="1">
      <alignment horizontal="center" vertical="center"/>
    </xf>
    <xf borderId="20" fillId="3" fontId="7" numFmtId="0" xfId="0" applyAlignment="1" applyBorder="1" applyFont="1">
      <alignment horizontal="center" shrinkToFit="0" vertical="center" wrapText="1"/>
    </xf>
    <xf borderId="20" fillId="3" fontId="13" numFmtId="0" xfId="0" applyAlignment="1" applyBorder="1" applyFont="1">
      <alignment horizontal="center" readingOrder="0" shrinkToFit="0" vertical="center" wrapText="1"/>
    </xf>
    <xf borderId="20" fillId="3" fontId="7" numFmtId="0" xfId="0" applyAlignment="1" applyBorder="1" applyFont="1">
      <alignment vertical="center"/>
    </xf>
    <xf borderId="20" fillId="3" fontId="14" numFmtId="0" xfId="0" applyAlignment="1" applyBorder="1" applyFont="1">
      <alignment horizontal="center" shrinkToFit="0" vertical="center" wrapText="1"/>
    </xf>
    <xf borderId="19" fillId="3" fontId="14" numFmtId="0" xfId="0" applyAlignment="1" applyBorder="1" applyFont="1">
      <alignment horizontal="center" shrinkToFit="0" vertical="center" wrapText="1"/>
    </xf>
    <xf borderId="20" fillId="3" fontId="14" numFmtId="2" xfId="0" applyAlignment="1" applyBorder="1" applyFont="1" applyNumberFormat="1">
      <alignment horizontal="center" shrinkToFit="0" vertical="center" wrapText="1"/>
    </xf>
    <xf borderId="20" fillId="3" fontId="14" numFmtId="0" xfId="0" applyAlignment="1" applyBorder="1" applyFont="1">
      <alignment horizontal="center" vertical="center"/>
    </xf>
    <xf borderId="52" fillId="3" fontId="14" numFmtId="0" xfId="0" applyAlignment="1" applyBorder="1" applyFont="1">
      <alignment horizontal="center" shrinkToFit="0" vertical="center" wrapText="1"/>
    </xf>
    <xf borderId="53" fillId="0" fontId="2" numFmtId="0" xfId="0" applyBorder="1" applyFont="1"/>
    <xf borderId="19" fillId="3" fontId="14" numFmtId="0" xfId="0" applyAlignment="1" applyBorder="1" applyFont="1">
      <alignment horizontal="center" vertical="center"/>
    </xf>
    <xf borderId="54" fillId="0" fontId="2" numFmtId="0" xfId="0" applyBorder="1" applyFont="1"/>
    <xf borderId="51" fillId="6" fontId="7" numFmtId="0" xfId="0" applyAlignment="1" applyBorder="1" applyFill="1" applyFont="1">
      <alignment horizontal="center" vertical="center"/>
    </xf>
    <xf borderId="20" fillId="4" fontId="15" numFmtId="0" xfId="0" applyAlignment="1" applyBorder="1" applyFont="1">
      <alignment horizontal="center" vertical="center"/>
    </xf>
    <xf borderId="19" fillId="4" fontId="16" numFmtId="0" xfId="0" applyAlignment="1" applyBorder="1" applyFont="1">
      <alignment horizontal="center" vertical="center"/>
    </xf>
    <xf borderId="30" fillId="4" fontId="16" numFmtId="0" xfId="0" applyAlignment="1" applyBorder="1" applyFont="1">
      <alignment horizontal="center" vertical="center"/>
    </xf>
    <xf borderId="31" fillId="4" fontId="16" numFmtId="0" xfId="0" applyAlignment="1" applyBorder="1" applyFont="1">
      <alignment vertical="center"/>
    </xf>
    <xf borderId="19" fillId="4" fontId="17" numFmtId="0" xfId="0" applyAlignment="1" applyBorder="1" applyFont="1">
      <alignment readingOrder="0" vertical="center"/>
    </xf>
    <xf borderId="31" fillId="2" fontId="18" numFmtId="0" xfId="0" applyAlignment="1" applyBorder="1" applyFont="1">
      <alignment horizontal="center" vertical="center"/>
    </xf>
    <xf borderId="32" fillId="0" fontId="18" numFmtId="0" xfId="0" applyAlignment="1" applyBorder="1" applyFont="1">
      <alignment horizontal="center" vertical="center"/>
    </xf>
    <xf borderId="31" fillId="2" fontId="16" numFmtId="1" xfId="0" applyAlignment="1" applyBorder="1" applyFont="1" applyNumberFormat="1">
      <alignment horizontal="center" vertical="center"/>
    </xf>
    <xf borderId="31" fillId="2" fontId="16" numFmtId="2" xfId="0" applyAlignment="1" applyBorder="1" applyFont="1" applyNumberFormat="1">
      <alignment horizontal="center" vertical="center"/>
    </xf>
    <xf borderId="55" fillId="4" fontId="18" numFmtId="0" xfId="0" applyAlignment="1" applyBorder="1" applyFont="1">
      <alignment horizontal="center" vertical="center"/>
    </xf>
    <xf borderId="56" fillId="0" fontId="2" numFmtId="0" xfId="0" applyBorder="1" applyFont="1"/>
    <xf borderId="57" fillId="0" fontId="2" numFmtId="0" xfId="0" applyBorder="1" applyFont="1"/>
    <xf borderId="31" fillId="4" fontId="17" numFmtId="0" xfId="0" applyAlignment="1" applyBorder="1" applyFont="1">
      <alignment readingOrder="0" vertical="center"/>
    </xf>
    <xf borderId="19" fillId="4" fontId="18" numFmtId="0" xfId="0" applyAlignment="1" applyBorder="1" applyFont="1">
      <alignment horizontal="center" vertical="center"/>
    </xf>
    <xf borderId="19" fillId="4" fontId="18" numFmtId="0" xfId="0" applyAlignment="1" applyBorder="1" applyFont="1">
      <alignment vertical="center"/>
    </xf>
    <xf borderId="58" fillId="4" fontId="16" numFmtId="0" xfId="0" applyAlignment="1" applyBorder="1" applyFont="1">
      <alignment horizontal="center" vertical="center"/>
    </xf>
    <xf borderId="59" fillId="4" fontId="16" numFmtId="0" xfId="0" applyAlignment="1" applyBorder="1" applyFont="1">
      <alignment horizontal="center" vertical="center"/>
    </xf>
    <xf borderId="34" fillId="4" fontId="16" numFmtId="0" xfId="0" applyAlignment="1" applyBorder="1" applyFont="1">
      <alignment horizontal="center" vertical="center"/>
    </xf>
    <xf borderId="19" fillId="4" fontId="19" numFmtId="0" xfId="0" applyAlignment="1" applyBorder="1" applyFont="1">
      <alignment readingOrder="0" vertical="center"/>
    </xf>
    <xf borderId="19" fillId="5" fontId="16" numFmtId="1" xfId="0" applyAlignment="1" applyBorder="1" applyFont="1" applyNumberFormat="1">
      <alignment horizontal="center" vertical="center"/>
    </xf>
    <xf borderId="19" fillId="5" fontId="16" numFmtId="164" xfId="0" applyAlignment="1" applyBorder="1" applyFont="1" applyNumberFormat="1">
      <alignment horizontal="center" vertical="center"/>
    </xf>
    <xf borderId="19" fillId="5" fontId="16" numFmtId="0" xfId="0" applyAlignment="1" applyBorder="1" applyFont="1">
      <alignment horizontal="center" vertical="center"/>
    </xf>
    <xf borderId="55" fillId="5" fontId="18" numFmtId="0" xfId="0" applyAlignment="1" applyBorder="1" applyFont="1">
      <alignment vertical="center"/>
    </xf>
    <xf borderId="50" fillId="0" fontId="18" numFmtId="0" xfId="0" applyAlignment="1" applyBorder="1" applyFont="1">
      <alignment horizontal="center" vertical="center"/>
    </xf>
    <xf borderId="55" fillId="4" fontId="18" numFmtId="0" xfId="0" applyAlignment="1" applyBorder="1" applyFont="1">
      <alignment vertical="center"/>
    </xf>
    <xf borderId="19" fillId="4" fontId="16" numFmtId="0" xfId="0" applyAlignment="1" applyBorder="1" applyFont="1">
      <alignment vertical="center"/>
    </xf>
    <xf borderId="19" fillId="4" fontId="16" numFmtId="0" xfId="0" applyAlignment="1" applyBorder="1" applyFont="1">
      <alignment horizontal="left" vertical="center"/>
    </xf>
    <xf borderId="19" fillId="5" fontId="16" numFmtId="2" xfId="0" applyAlignment="1" applyBorder="1" applyFont="1" applyNumberFormat="1">
      <alignment horizontal="center" vertical="center"/>
    </xf>
    <xf borderId="30" fillId="4" fontId="16" numFmtId="0" xfId="0" applyAlignment="1" applyBorder="1" applyFont="1">
      <alignment horizontal="left" vertical="center"/>
    </xf>
    <xf borderId="30" fillId="4" fontId="18" numFmtId="0" xfId="0" applyAlignment="1" applyBorder="1" applyFont="1">
      <alignment horizontal="center" vertical="center"/>
    </xf>
    <xf borderId="31" fillId="4" fontId="18" numFmtId="0" xfId="0" applyAlignment="1" applyBorder="1" applyFont="1">
      <alignment horizontal="center" vertical="center"/>
    </xf>
    <xf borderId="32" fillId="0" fontId="18" numFmtId="0" xfId="0" applyAlignment="1" applyBorder="1" applyFont="1">
      <alignment vertical="center"/>
    </xf>
    <xf borderId="34" fillId="4" fontId="18" numFmtId="0" xfId="0" applyAlignment="1" applyBorder="1" applyFont="1">
      <alignment horizontal="center" vertical="center"/>
    </xf>
    <xf borderId="55" fillId="4" fontId="16" numFmtId="0" xfId="0" applyAlignment="1" applyBorder="1" applyFont="1">
      <alignment horizontal="center" vertical="center"/>
    </xf>
    <xf borderId="55" fillId="4" fontId="16" numFmtId="0" xfId="0" applyAlignment="1" applyBorder="1" applyFont="1">
      <alignment vertical="center"/>
    </xf>
    <xf borderId="0" fillId="0" fontId="18" numFmtId="0" xfId="0" applyAlignment="1" applyFont="1">
      <alignment vertical="center"/>
    </xf>
    <xf borderId="43" fillId="0" fontId="18" numFmtId="0" xfId="0" applyAlignment="1" applyBorder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43" fillId="0" fontId="18" numFmtId="0" xfId="0" applyAlignment="1" applyBorder="1" applyFont="1">
      <alignment vertical="center"/>
    </xf>
    <xf borderId="31" fillId="4" fontId="18" numFmtId="0" xfId="0" applyAlignment="1" applyBorder="1" applyFont="1">
      <alignment vertical="center"/>
    </xf>
    <xf borderId="55" fillId="5" fontId="16" numFmtId="0" xfId="0" applyAlignment="1" applyBorder="1" applyFont="1">
      <alignment horizontal="center" vertical="center"/>
    </xf>
    <xf borderId="19" fillId="6" fontId="16" numFmtId="0" xfId="0" applyAlignment="1" applyBorder="1" applyFont="1">
      <alignment horizontal="center" vertical="center"/>
    </xf>
    <xf borderId="16" fillId="4" fontId="16" numFmtId="0" xfId="0" applyAlignment="1" applyBorder="1" applyFont="1">
      <alignment horizontal="center" vertical="center"/>
    </xf>
    <xf borderId="20" fillId="4" fontId="18" numFmtId="0" xfId="0" applyAlignment="1" applyBorder="1" applyFont="1">
      <alignment horizontal="center" vertical="center"/>
    </xf>
    <xf borderId="60" fillId="4" fontId="16" numFmtId="0" xfId="0" applyAlignment="1" applyBorder="1" applyFont="1">
      <alignment horizontal="left" vertical="center"/>
    </xf>
    <xf borderId="61" fillId="0" fontId="18" numFmtId="0" xfId="0" applyAlignment="1" applyBorder="1" applyFont="1">
      <alignment horizontal="center" vertical="center"/>
    </xf>
    <xf borderId="62" fillId="2" fontId="18" numFmtId="0" xfId="0" applyAlignment="1" applyBorder="1" applyFont="1">
      <alignment horizontal="center" vertical="center"/>
    </xf>
    <xf borderId="63" fillId="0" fontId="18" numFmtId="0" xfId="0" applyAlignment="1" applyBorder="1" applyFont="1">
      <alignment horizontal="center" vertical="center"/>
    </xf>
    <xf borderId="62" fillId="2" fontId="16" numFmtId="1" xfId="0" applyAlignment="1" applyBorder="1" applyFont="1" applyNumberFormat="1">
      <alignment horizontal="center" vertical="center"/>
    </xf>
    <xf borderId="62" fillId="2" fontId="16" numFmtId="2" xfId="0" applyAlignment="1" applyBorder="1" applyFont="1" applyNumberFormat="1">
      <alignment horizontal="center" vertical="center"/>
    </xf>
    <xf borderId="51" fillId="4" fontId="16" numFmtId="0" xfId="0" applyAlignment="1" applyBorder="1" applyFont="1">
      <alignment horizontal="center" vertical="center"/>
    </xf>
    <xf borderId="47" fillId="4" fontId="16" numFmtId="0" xfId="0" applyAlignment="1" applyBorder="1" applyFont="1">
      <alignment horizontal="center" vertical="center"/>
    </xf>
    <xf borderId="52" fillId="4" fontId="18" numFmtId="0" xfId="0" applyAlignment="1" applyBorder="1" applyFont="1">
      <alignment horizontal="center" vertical="center"/>
    </xf>
    <xf borderId="58" fillId="4" fontId="16" numFmtId="0" xfId="0" applyAlignment="1" applyBorder="1" applyFont="1">
      <alignment vertical="center"/>
    </xf>
    <xf borderId="58" fillId="4" fontId="18" numFmtId="0" xfId="0" applyAlignment="1" applyBorder="1" applyFont="1">
      <alignment vertical="center"/>
    </xf>
    <xf borderId="58" fillId="5" fontId="16" numFmtId="0" xfId="0" applyAlignment="1" applyBorder="1" applyFont="1">
      <alignment horizontal="center" vertical="center"/>
    </xf>
    <xf borderId="58" fillId="5" fontId="16" numFmtId="1" xfId="0" applyAlignment="1" applyBorder="1" applyFont="1" applyNumberFormat="1">
      <alignment horizontal="center" vertical="center"/>
    </xf>
    <xf borderId="58" fillId="5" fontId="16" numFmtId="164" xfId="0" applyAlignment="1" applyBorder="1" applyFont="1" applyNumberFormat="1">
      <alignment horizontal="center" vertical="center"/>
    </xf>
    <xf borderId="34" fillId="6" fontId="18" numFmtId="0" xfId="0" applyAlignment="1" applyBorder="1" applyFont="1">
      <alignment vertical="center"/>
    </xf>
    <xf borderId="64" fillId="4" fontId="16" numFmtId="0" xfId="0" applyAlignment="1" applyBorder="1" applyFont="1">
      <alignment horizontal="center" vertical="center"/>
    </xf>
    <xf borderId="65" fillId="4" fontId="16" numFmtId="1" xfId="0" applyAlignment="1" applyBorder="1" applyFont="1" applyNumberFormat="1">
      <alignment horizontal="center" vertical="center"/>
    </xf>
    <xf borderId="66" fillId="4" fontId="16" numFmtId="164" xfId="0" applyAlignment="1" applyBorder="1" applyFont="1" applyNumberFormat="1">
      <alignment horizontal="center" vertical="center"/>
    </xf>
    <xf borderId="67" fillId="4" fontId="18" numFmtId="0" xfId="0" applyAlignment="1" applyBorder="1" applyFont="1">
      <alignment vertical="center"/>
    </xf>
    <xf borderId="68" fillId="7" fontId="20" numFmtId="0" xfId="0" applyAlignment="1" applyBorder="1" applyFill="1" applyFont="1">
      <alignment horizontal="center" vertical="center"/>
    </xf>
    <xf borderId="69" fillId="5" fontId="7" numFmtId="0" xfId="0" applyAlignment="1" applyBorder="1" applyFont="1">
      <alignment horizontal="right" vertical="center"/>
    </xf>
    <xf borderId="63" fillId="0" fontId="2" numFmtId="0" xfId="0" applyBorder="1" applyFont="1"/>
    <xf borderId="31" fillId="4" fontId="16" numFmtId="0" xfId="0" applyAlignment="1" applyBorder="1" applyFont="1">
      <alignment horizontal="center" vertical="center"/>
    </xf>
    <xf borderId="70" fillId="4" fontId="16" numFmtId="0" xfId="0" applyAlignment="1" applyBorder="1" applyFont="1">
      <alignment vertical="center"/>
    </xf>
    <xf borderId="31" fillId="4" fontId="7" numFmtId="0" xfId="0" applyAlignment="1" applyBorder="1" applyFont="1">
      <alignment horizontal="right" vertical="center"/>
    </xf>
    <xf borderId="71" fillId="4" fontId="18" numFmtId="0" xfId="0" applyAlignment="1" applyBorder="1" applyFont="1">
      <alignment shrinkToFit="0" vertical="center" wrapText="1"/>
    </xf>
    <xf borderId="72" fillId="0" fontId="2" numFmtId="0" xfId="0" applyBorder="1" applyFont="1"/>
    <xf borderId="70" fillId="4" fontId="7" numFmtId="0" xfId="0" applyAlignment="1" applyBorder="1" applyFont="1">
      <alignment horizontal="right" vertical="center"/>
    </xf>
    <xf borderId="31" fillId="4" fontId="7" numFmtId="0" xfId="0" applyAlignment="1" applyBorder="1" applyFont="1">
      <alignment horizontal="center" vertical="center"/>
    </xf>
    <xf borderId="73" fillId="0" fontId="2" numFmtId="0" xfId="0" applyBorder="1" applyFont="1"/>
    <xf borderId="61" fillId="0" fontId="2" numFmtId="0" xfId="0" applyBorder="1" applyFont="1"/>
    <xf borderId="16" fillId="4" fontId="16" numFmtId="0" xfId="0" applyAlignment="1" applyBorder="1" applyFont="1">
      <alignment vertical="center"/>
    </xf>
    <xf borderId="74" fillId="0" fontId="2" numFmtId="0" xfId="0" applyBorder="1" applyFont="1"/>
    <xf borderId="16" fillId="4" fontId="16" numFmtId="0" xfId="0" applyAlignment="1" applyBorder="1" applyFont="1">
      <alignment horizontal="right" vertical="center"/>
    </xf>
    <xf borderId="75" fillId="0" fontId="2" numFmtId="0" xfId="0" applyBorder="1" applyFont="1"/>
    <xf borderId="49" fillId="0" fontId="2" numFmtId="0" xfId="0" applyBorder="1" applyFont="1"/>
    <xf borderId="76" fillId="5" fontId="7" numFmtId="0" xfId="0" applyAlignment="1" applyBorder="1" applyFont="1">
      <alignment horizontal="right" vertical="center"/>
    </xf>
    <xf borderId="77" fillId="0" fontId="2" numFmtId="0" xfId="0" applyBorder="1" applyFont="1"/>
    <xf borderId="19" fillId="4" fontId="16" numFmtId="165" xfId="0" applyAlignment="1" applyBorder="1" applyFont="1" applyNumberFormat="1">
      <alignment horizontal="center" vertical="center"/>
    </xf>
    <xf borderId="19" fillId="4" fontId="16" numFmtId="0" xfId="0" applyAlignment="1" applyBorder="1" applyFont="1">
      <alignment horizontal="right" vertical="center"/>
    </xf>
    <xf borderId="55" fillId="5" fontId="7" numFmtId="0" xfId="0" applyAlignment="1" applyBorder="1" applyFont="1">
      <alignment horizontal="right" vertical="center"/>
    </xf>
    <xf borderId="55" fillId="4" fontId="16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180975</xdr:colOff>
      <xdr:row>0</xdr:row>
      <xdr:rowOff>66675</xdr:rowOff>
    </xdr:from>
    <xdr:ext cx="1171575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6.83" defaultRowHeight="15.0"/>
  <cols>
    <col customWidth="1" min="1" max="4" width="7.17"/>
    <col customWidth="1" min="5" max="5" width="9.0"/>
    <col customWidth="1" min="6" max="6" width="4.5"/>
    <col customWidth="1" min="7" max="7" width="13.67"/>
    <col customWidth="1" min="8" max="8" width="74.67"/>
    <col customWidth="1" min="9" max="9" width="64.83"/>
    <col customWidth="1" min="10" max="10" width="23.17"/>
    <col customWidth="1" min="11" max="11" width="34.0"/>
  </cols>
  <sheetData>
    <row r="1" ht="18.75" customHeight="1">
      <c r="A1" s="1"/>
      <c r="B1" s="1"/>
      <c r="C1" s="1"/>
      <c r="D1" s="2"/>
      <c r="E1" s="3"/>
      <c r="F1" s="4"/>
      <c r="G1" s="5" t="s">
        <v>0</v>
      </c>
      <c r="H1" s="6"/>
      <c r="I1" s="7"/>
    </row>
    <row r="2" ht="18.75" customHeight="1">
      <c r="A2" s="1"/>
      <c r="B2" s="1"/>
      <c r="C2" s="1"/>
      <c r="D2" s="8"/>
      <c r="F2" s="9"/>
      <c r="G2" s="5" t="s">
        <v>1</v>
      </c>
      <c r="H2" s="6"/>
      <c r="I2" s="7"/>
    </row>
    <row r="3" ht="18.75" customHeight="1">
      <c r="A3" s="1"/>
      <c r="B3" s="1"/>
      <c r="C3" s="1"/>
      <c r="D3" s="8"/>
      <c r="F3" s="9"/>
      <c r="G3" s="5" t="s">
        <v>2</v>
      </c>
      <c r="H3" s="6"/>
      <c r="I3" s="7"/>
    </row>
    <row r="4" ht="18.75" customHeight="1">
      <c r="A4" s="1"/>
      <c r="B4" s="1"/>
      <c r="C4" s="1"/>
      <c r="D4" s="8"/>
      <c r="F4" s="9"/>
      <c r="G4" s="5" t="s">
        <v>3</v>
      </c>
      <c r="H4" s="6"/>
      <c r="I4" s="7"/>
    </row>
    <row r="5" ht="19.5" customHeight="1">
      <c r="A5" s="1"/>
      <c r="B5" s="1"/>
      <c r="C5" s="1"/>
      <c r="D5" s="10"/>
      <c r="E5" s="11"/>
      <c r="F5" s="12"/>
      <c r="G5" s="5" t="s">
        <v>4</v>
      </c>
      <c r="H5" s="6"/>
      <c r="I5" s="7"/>
    </row>
    <row r="6" ht="7.5" customHeight="1">
      <c r="A6" s="1"/>
      <c r="B6" s="1"/>
      <c r="C6" s="1"/>
      <c r="D6" s="13"/>
    </row>
    <row r="7" ht="27.75" customHeight="1">
      <c r="A7" s="14"/>
      <c r="B7" s="14"/>
      <c r="C7" s="14"/>
      <c r="D7" s="15" t="s">
        <v>5</v>
      </c>
      <c r="E7" s="16" t="s">
        <v>6</v>
      </c>
      <c r="F7" s="16" t="s">
        <v>7</v>
      </c>
      <c r="G7" s="17" t="s">
        <v>8</v>
      </c>
      <c r="H7" s="16" t="s">
        <v>9</v>
      </c>
      <c r="I7" s="18" t="s">
        <v>10</v>
      </c>
      <c r="J7" s="19" t="s">
        <v>11</v>
      </c>
      <c r="K7" s="20" t="s">
        <v>12</v>
      </c>
      <c r="L7" s="21" t="s">
        <v>13</v>
      </c>
      <c r="M7" s="22" t="s">
        <v>14</v>
      </c>
      <c r="N7" s="23"/>
      <c r="O7" s="23"/>
      <c r="P7" s="23"/>
      <c r="Q7" s="24"/>
      <c r="R7" s="25"/>
      <c r="S7" s="26" t="s">
        <v>15</v>
      </c>
      <c r="T7" s="27" t="s">
        <v>16</v>
      </c>
      <c r="U7" s="27" t="s">
        <v>17</v>
      </c>
      <c r="V7" s="27" t="s">
        <v>18</v>
      </c>
      <c r="W7" s="28" t="s">
        <v>19</v>
      </c>
      <c r="X7" s="26" t="s">
        <v>20</v>
      </c>
    </row>
    <row r="8" ht="12.75" customHeight="1">
      <c r="A8" s="14"/>
      <c r="B8" s="14"/>
      <c r="C8" s="14"/>
      <c r="D8" s="29"/>
      <c r="E8" s="30"/>
      <c r="F8" s="30"/>
      <c r="G8" s="30"/>
      <c r="H8" s="30"/>
      <c r="I8" s="31"/>
      <c r="J8" s="30"/>
      <c r="K8" s="30"/>
      <c r="L8" s="32"/>
      <c r="M8" s="33" t="s">
        <v>21</v>
      </c>
      <c r="N8" s="34" t="s">
        <v>22</v>
      </c>
      <c r="O8" s="34" t="s">
        <v>23</v>
      </c>
      <c r="P8" s="35" t="s">
        <v>24</v>
      </c>
      <c r="Q8" s="34" t="s">
        <v>25</v>
      </c>
      <c r="R8" s="36" t="s">
        <v>26</v>
      </c>
      <c r="S8" s="37"/>
      <c r="T8" s="27" t="s">
        <v>27</v>
      </c>
      <c r="U8" s="27" t="s">
        <v>27</v>
      </c>
      <c r="V8" s="27" t="s">
        <v>27</v>
      </c>
      <c r="W8" s="37"/>
      <c r="X8" s="37"/>
    </row>
    <row r="9">
      <c r="A9" s="14"/>
      <c r="B9" s="14"/>
      <c r="C9" s="14"/>
      <c r="D9" s="38"/>
      <c r="E9" s="39" t="s">
        <v>28</v>
      </c>
      <c r="F9" s="40">
        <v>1.0</v>
      </c>
      <c r="G9" s="41" t="s">
        <v>29</v>
      </c>
      <c r="H9" s="42" t="s">
        <v>30</v>
      </c>
      <c r="I9" s="42" t="s">
        <v>31</v>
      </c>
      <c r="J9" s="43" t="s">
        <v>32</v>
      </c>
      <c r="K9" s="44" t="s">
        <v>33</v>
      </c>
      <c r="L9" s="45" t="s">
        <v>34</v>
      </c>
      <c r="M9" s="46">
        <v>4.0</v>
      </c>
      <c r="N9" s="46"/>
      <c r="O9" s="46">
        <v>2.0</v>
      </c>
      <c r="P9" s="46"/>
      <c r="Q9" s="46">
        <v>1.0</v>
      </c>
      <c r="R9" s="47">
        <v>1.0</v>
      </c>
      <c r="S9" s="48">
        <v>7.0</v>
      </c>
      <c r="T9" s="49">
        <v>127.0</v>
      </c>
      <c r="U9" s="50">
        <v>48.0</v>
      </c>
      <c r="V9" s="51">
        <v>175.0</v>
      </c>
      <c r="W9" s="52">
        <v>7.0</v>
      </c>
      <c r="X9" s="45" t="s">
        <v>35</v>
      </c>
    </row>
    <row r="10">
      <c r="A10" s="14"/>
      <c r="B10" s="14"/>
      <c r="C10" s="14"/>
      <c r="D10" s="15" t="s">
        <v>28</v>
      </c>
      <c r="E10" s="53"/>
      <c r="F10" s="40">
        <v>2.0</v>
      </c>
      <c r="G10" s="41" t="s">
        <v>36</v>
      </c>
      <c r="H10" s="42" t="s">
        <v>37</v>
      </c>
      <c r="I10" s="42" t="s">
        <v>38</v>
      </c>
      <c r="J10" s="43" t="s">
        <v>32</v>
      </c>
      <c r="K10" s="44" t="s">
        <v>33</v>
      </c>
      <c r="L10" s="54" t="s">
        <v>34</v>
      </c>
      <c r="M10" s="48">
        <v>4.0</v>
      </c>
      <c r="N10" s="48"/>
      <c r="O10" s="48">
        <v>2.0</v>
      </c>
      <c r="P10" s="48"/>
      <c r="Q10" s="48">
        <v>1.0</v>
      </c>
      <c r="R10" s="55">
        <v>1.0</v>
      </c>
      <c r="S10" s="48">
        <v>7.0</v>
      </c>
      <c r="T10" s="49">
        <v>127.0</v>
      </c>
      <c r="U10" s="50">
        <v>48.0</v>
      </c>
      <c r="V10" s="51" t="str">
        <f>T10+U10</f>
        <v>175</v>
      </c>
      <c r="W10" s="52">
        <v>7.0</v>
      </c>
      <c r="X10" s="45" t="s">
        <v>35</v>
      </c>
    </row>
    <row r="11" ht="19.5" customHeight="1">
      <c r="A11" s="14"/>
      <c r="B11" s="14"/>
      <c r="C11" s="14"/>
      <c r="D11" s="56"/>
      <c r="E11" s="53"/>
      <c r="F11" s="57">
        <v>3.0</v>
      </c>
      <c r="G11" s="41" t="s">
        <v>39</v>
      </c>
      <c r="H11" s="42" t="s">
        <v>40</v>
      </c>
      <c r="I11" s="42" t="s">
        <v>41</v>
      </c>
      <c r="J11" s="43" t="s">
        <v>42</v>
      </c>
      <c r="K11" s="58" t="s">
        <v>43</v>
      </c>
      <c r="L11" s="54" t="s">
        <v>34</v>
      </c>
      <c r="M11" s="48">
        <v>3.0</v>
      </c>
      <c r="N11" s="48"/>
      <c r="O11" s="48"/>
      <c r="P11" s="48"/>
      <c r="Q11" s="48">
        <v>1.0</v>
      </c>
      <c r="R11" s="55"/>
      <c r="S11" s="48">
        <v>5.0</v>
      </c>
      <c r="T11" s="49" t="str">
        <f t="shared" ref="T11:T12" si="1">SUM(M11:Q11)*15+S11</f>
        <v>65</v>
      </c>
      <c r="U11" s="50">
        <v>60.0</v>
      </c>
      <c r="V11" s="51">
        <v>125.0</v>
      </c>
      <c r="W11" s="52">
        <v>5.0</v>
      </c>
      <c r="X11" s="54" t="s">
        <v>35</v>
      </c>
    </row>
    <row r="12">
      <c r="A12" s="14"/>
      <c r="B12" s="14"/>
      <c r="C12" s="14"/>
      <c r="D12" s="56"/>
      <c r="E12" s="53"/>
      <c r="F12" s="57">
        <v>4.0</v>
      </c>
      <c r="G12" s="41" t="s">
        <v>44</v>
      </c>
      <c r="H12" s="42" t="s">
        <v>45</v>
      </c>
      <c r="I12" s="42" t="s">
        <v>46</v>
      </c>
      <c r="J12" s="43" t="s">
        <v>47</v>
      </c>
      <c r="K12" s="44" t="s">
        <v>48</v>
      </c>
      <c r="L12" s="54" t="s">
        <v>34</v>
      </c>
      <c r="M12" s="48">
        <v>4.0</v>
      </c>
      <c r="N12" s="48"/>
      <c r="O12" s="48"/>
      <c r="P12" s="48"/>
      <c r="Q12" s="48">
        <v>1.0</v>
      </c>
      <c r="R12" s="55"/>
      <c r="S12" s="48">
        <v>5.0</v>
      </c>
      <c r="T12" s="49" t="str">
        <f t="shared" si="1"/>
        <v>80</v>
      </c>
      <c r="U12" s="50">
        <v>95.0</v>
      </c>
      <c r="V12" s="51">
        <v>175.0</v>
      </c>
      <c r="W12" s="52">
        <v>7.0</v>
      </c>
      <c r="X12" s="45" t="s">
        <v>35</v>
      </c>
    </row>
    <row r="13">
      <c r="A13" s="14"/>
      <c r="B13" s="14"/>
      <c r="C13" s="14"/>
      <c r="D13" s="56"/>
      <c r="E13" s="53"/>
      <c r="F13" s="57">
        <v>5.0</v>
      </c>
      <c r="G13" s="41" t="s">
        <v>49</v>
      </c>
      <c r="H13" s="41" t="s">
        <v>50</v>
      </c>
      <c r="I13" s="59" t="s">
        <v>51</v>
      </c>
      <c r="J13" s="43" t="s">
        <v>52</v>
      </c>
      <c r="K13" s="58" t="s">
        <v>53</v>
      </c>
      <c r="L13" s="48" t="s">
        <v>54</v>
      </c>
      <c r="M13" s="48">
        <v>2.0</v>
      </c>
      <c r="N13" s="48"/>
      <c r="O13" s="48"/>
      <c r="P13" s="48"/>
      <c r="Q13" s="48"/>
      <c r="R13" s="55"/>
      <c r="S13" s="48">
        <v>5.0</v>
      </c>
      <c r="T13" s="49">
        <v>35.0</v>
      </c>
      <c r="U13" s="50">
        <v>15.0</v>
      </c>
      <c r="V13" s="51">
        <v>50.0</v>
      </c>
      <c r="W13" s="52">
        <v>2.0</v>
      </c>
      <c r="X13" s="45" t="s">
        <v>55</v>
      </c>
    </row>
    <row r="14">
      <c r="A14" s="14"/>
      <c r="B14" s="14"/>
      <c r="C14" s="14"/>
      <c r="D14" s="56"/>
      <c r="E14" s="53"/>
      <c r="F14" s="57">
        <v>6.0</v>
      </c>
      <c r="G14" s="41" t="s">
        <v>56</v>
      </c>
      <c r="H14" s="41" t="s">
        <v>57</v>
      </c>
      <c r="I14" s="59" t="s">
        <v>58</v>
      </c>
      <c r="J14" s="43" t="s">
        <v>59</v>
      </c>
      <c r="K14" s="58" t="s">
        <v>60</v>
      </c>
      <c r="L14" s="54" t="s">
        <v>34</v>
      </c>
      <c r="M14" s="48">
        <v>2.0</v>
      </c>
      <c r="N14" s="48"/>
      <c r="O14" s="48"/>
      <c r="P14" s="48"/>
      <c r="Q14" s="48"/>
      <c r="R14" s="55"/>
      <c r="S14" s="48">
        <v>5.0</v>
      </c>
      <c r="T14" s="60">
        <v>35.0</v>
      </c>
      <c r="U14" s="50">
        <v>15.0</v>
      </c>
      <c r="V14" s="51">
        <v>50.0</v>
      </c>
      <c r="W14" s="52">
        <v>2.0</v>
      </c>
      <c r="X14" s="45" t="s">
        <v>55</v>
      </c>
    </row>
    <row r="15" ht="17.25" customHeight="1">
      <c r="A15" s="14"/>
      <c r="B15" s="14"/>
      <c r="C15" s="14"/>
      <c r="D15" s="56"/>
      <c r="E15" s="61"/>
      <c r="F15" s="62"/>
      <c r="G15" s="62"/>
      <c r="H15" s="62"/>
      <c r="I15" s="62"/>
      <c r="J15" s="58"/>
      <c r="K15" s="58"/>
      <c r="L15" s="46" t="s">
        <v>61</v>
      </c>
      <c r="M15" s="63" t="str">
        <f t="shared" ref="M15:W15" si="2">SUM(M9:M14)</f>
        <v>19</v>
      </c>
      <c r="N15" s="63" t="str">
        <f t="shared" si="2"/>
        <v>0</v>
      </c>
      <c r="O15" s="63" t="str">
        <f t="shared" si="2"/>
        <v>4</v>
      </c>
      <c r="P15" s="63" t="str">
        <f t="shared" si="2"/>
        <v>0</v>
      </c>
      <c r="Q15" s="63" t="str">
        <f t="shared" si="2"/>
        <v>4</v>
      </c>
      <c r="R15" s="64" t="str">
        <f t="shared" si="2"/>
        <v>2</v>
      </c>
      <c r="S15" s="63" t="str">
        <f t="shared" si="2"/>
        <v>34</v>
      </c>
      <c r="T15" s="63" t="str">
        <f t="shared" si="2"/>
        <v>469</v>
      </c>
      <c r="U15" s="63" t="str">
        <f t="shared" si="2"/>
        <v>281</v>
      </c>
      <c r="V15" s="63" t="str">
        <f t="shared" si="2"/>
        <v>750</v>
      </c>
      <c r="W15" s="65" t="str">
        <f t="shared" si="2"/>
        <v>30.00</v>
      </c>
      <c r="X15" s="66"/>
    </row>
    <row r="16">
      <c r="A16" s="14"/>
      <c r="B16" s="14"/>
      <c r="C16" s="14"/>
      <c r="D16" s="56"/>
      <c r="E16" s="67"/>
      <c r="F16" s="68"/>
      <c r="G16" s="68"/>
      <c r="H16" s="68"/>
      <c r="I16" s="69"/>
      <c r="J16" s="58"/>
      <c r="K16" s="58"/>
    </row>
    <row r="17" ht="12.75" customHeight="1">
      <c r="A17" s="14"/>
      <c r="B17" s="14"/>
      <c r="C17" s="14"/>
      <c r="D17" s="56"/>
      <c r="E17" s="70" t="s">
        <v>6</v>
      </c>
      <c r="F17" s="70" t="s">
        <v>7</v>
      </c>
      <c r="G17" s="71" t="s">
        <v>8</v>
      </c>
      <c r="H17" s="71" t="s">
        <v>62</v>
      </c>
      <c r="I17" s="70" t="s">
        <v>62</v>
      </c>
      <c r="J17" s="58"/>
      <c r="K17" s="58"/>
      <c r="L17" s="21" t="s">
        <v>13</v>
      </c>
      <c r="M17" s="72" t="s">
        <v>14</v>
      </c>
      <c r="N17" s="73"/>
      <c r="O17" s="73"/>
      <c r="P17" s="73"/>
      <c r="Q17" s="73"/>
      <c r="R17" s="74"/>
      <c r="S17" s="75" t="s">
        <v>15</v>
      </c>
      <c r="T17" s="76" t="s">
        <v>16</v>
      </c>
      <c r="U17" s="76" t="s">
        <v>17</v>
      </c>
      <c r="V17" s="76" t="s">
        <v>18</v>
      </c>
      <c r="W17" s="77" t="s">
        <v>19</v>
      </c>
      <c r="X17" s="26" t="s">
        <v>20</v>
      </c>
    </row>
    <row r="18">
      <c r="A18" s="14"/>
      <c r="B18" s="14"/>
      <c r="C18" s="14"/>
      <c r="D18" s="56"/>
      <c r="E18" s="61"/>
      <c r="F18" s="61"/>
      <c r="G18" s="61"/>
      <c r="H18" s="61"/>
      <c r="I18" s="61"/>
      <c r="J18" s="58"/>
      <c r="K18" s="58"/>
      <c r="L18" s="32"/>
      <c r="M18" s="78" t="s">
        <v>21</v>
      </c>
      <c r="N18" s="35" t="s">
        <v>22</v>
      </c>
      <c r="O18" s="35" t="s">
        <v>23</v>
      </c>
      <c r="P18" s="35" t="s">
        <v>24</v>
      </c>
      <c r="Q18" s="34" t="s">
        <v>25</v>
      </c>
      <c r="R18" s="79" t="s">
        <v>26</v>
      </c>
      <c r="S18" s="32"/>
      <c r="T18" s="76" t="s">
        <v>27</v>
      </c>
      <c r="U18" s="76" t="s">
        <v>27</v>
      </c>
      <c r="V18" s="76" t="s">
        <v>27</v>
      </c>
      <c r="W18" s="32"/>
      <c r="X18" s="37"/>
    </row>
    <row r="19" ht="15.0" customHeight="1">
      <c r="A19" s="14"/>
      <c r="B19" s="14"/>
      <c r="C19" s="14"/>
      <c r="D19" s="56"/>
      <c r="E19" s="39" t="s">
        <v>63</v>
      </c>
      <c r="F19" s="40">
        <v>1.0</v>
      </c>
      <c r="G19" s="41" t="s">
        <v>64</v>
      </c>
      <c r="H19" s="41" t="s">
        <v>65</v>
      </c>
      <c r="I19" s="59" t="s">
        <v>66</v>
      </c>
      <c r="J19" s="43" t="s">
        <v>67</v>
      </c>
      <c r="K19" s="44" t="s">
        <v>68</v>
      </c>
      <c r="L19" s="45" t="s">
        <v>34</v>
      </c>
      <c r="M19" s="48">
        <v>4.0</v>
      </c>
      <c r="N19" s="48">
        <v>1.0</v>
      </c>
      <c r="O19" s="48"/>
      <c r="P19" s="48"/>
      <c r="Q19" s="48">
        <v>1.0</v>
      </c>
      <c r="R19" s="55"/>
      <c r="S19" s="48">
        <v>5.0</v>
      </c>
      <c r="T19" s="60">
        <v>95.0</v>
      </c>
      <c r="U19" s="80">
        <v>180.0</v>
      </c>
      <c r="V19" s="81">
        <v>275.0</v>
      </c>
      <c r="W19" s="82">
        <v>11.0</v>
      </c>
      <c r="X19" s="54" t="s">
        <v>35</v>
      </c>
    </row>
    <row r="20">
      <c r="A20" s="14"/>
      <c r="B20" s="14"/>
      <c r="C20" s="14"/>
      <c r="D20" s="56"/>
      <c r="E20" s="53"/>
      <c r="F20" s="40">
        <v>2.0</v>
      </c>
      <c r="G20" s="41" t="s">
        <v>69</v>
      </c>
      <c r="H20" s="41" t="s">
        <v>70</v>
      </c>
      <c r="I20" s="83" t="s">
        <v>71</v>
      </c>
      <c r="J20" s="43" t="s">
        <v>72</v>
      </c>
      <c r="K20" s="44" t="s">
        <v>73</v>
      </c>
      <c r="L20" s="54" t="s">
        <v>34</v>
      </c>
      <c r="M20" s="48">
        <v>1.0</v>
      </c>
      <c r="N20" s="48"/>
      <c r="O20" s="48">
        <v>2.0</v>
      </c>
      <c r="P20" s="48">
        <v>2.0</v>
      </c>
      <c r="Q20" s="48"/>
      <c r="R20" s="55"/>
      <c r="S20" s="48">
        <v>5.0</v>
      </c>
      <c r="T20" s="60">
        <v>80.0</v>
      </c>
      <c r="U20" s="50">
        <v>120.0</v>
      </c>
      <c r="V20" s="51">
        <v>200.0</v>
      </c>
      <c r="W20" s="52">
        <v>8.0</v>
      </c>
      <c r="X20" s="54" t="s">
        <v>35</v>
      </c>
    </row>
    <row r="21" ht="18.75" customHeight="1">
      <c r="A21" s="14"/>
      <c r="B21" s="14"/>
      <c r="C21" s="14"/>
      <c r="D21" s="56"/>
      <c r="E21" s="53"/>
      <c r="F21" s="40">
        <v>3.0</v>
      </c>
      <c r="G21" s="41" t="s">
        <v>74</v>
      </c>
      <c r="H21" s="42" t="s">
        <v>75</v>
      </c>
      <c r="I21" s="42" t="s">
        <v>76</v>
      </c>
      <c r="J21" s="43" t="s">
        <v>47</v>
      </c>
      <c r="K21" s="44" t="s">
        <v>48</v>
      </c>
      <c r="L21" s="54" t="s">
        <v>34</v>
      </c>
      <c r="M21" s="54"/>
      <c r="N21" s="48"/>
      <c r="O21" s="48">
        <v>3.0</v>
      </c>
      <c r="P21" s="48">
        <v>1.0</v>
      </c>
      <c r="Q21" s="48"/>
      <c r="R21" s="55"/>
      <c r="S21" s="48">
        <v>5.0</v>
      </c>
      <c r="T21" s="49" t="str">
        <f>SUM(M21:Q21)*15+S21</f>
        <v>65</v>
      </c>
      <c r="U21" s="50">
        <v>85.0</v>
      </c>
      <c r="V21" s="51">
        <v>150.0</v>
      </c>
      <c r="W21" s="52">
        <v>6.0</v>
      </c>
      <c r="X21" s="54" t="s">
        <v>35</v>
      </c>
    </row>
    <row r="22" ht="18.75" customHeight="1">
      <c r="A22" s="14"/>
      <c r="B22" s="14"/>
      <c r="C22" s="14"/>
      <c r="D22" s="56"/>
      <c r="E22" s="53"/>
      <c r="F22" s="40">
        <v>4.0</v>
      </c>
      <c r="G22" s="41" t="s">
        <v>77</v>
      </c>
      <c r="H22" s="41" t="s">
        <v>78</v>
      </c>
      <c r="I22" s="59" t="s">
        <v>79</v>
      </c>
      <c r="J22" s="43" t="s">
        <v>32</v>
      </c>
      <c r="K22" s="44" t="s">
        <v>33</v>
      </c>
      <c r="L22" s="54" t="s">
        <v>34</v>
      </c>
      <c r="M22" s="48">
        <v>1.0</v>
      </c>
      <c r="N22" s="48"/>
      <c r="O22" s="48">
        <v>1.0</v>
      </c>
      <c r="P22" s="48"/>
      <c r="Q22" s="48"/>
      <c r="R22" s="55"/>
      <c r="S22" s="48">
        <v>7.0</v>
      </c>
      <c r="T22" s="60">
        <v>37.0</v>
      </c>
      <c r="U22" s="50">
        <v>38.0</v>
      </c>
      <c r="V22" s="51">
        <v>75.0</v>
      </c>
      <c r="W22" s="52">
        <v>3.0</v>
      </c>
      <c r="X22" s="54" t="s">
        <v>55</v>
      </c>
    </row>
    <row r="23" ht="21.0" customHeight="1">
      <c r="A23" s="14"/>
      <c r="B23" s="14"/>
      <c r="C23" s="14"/>
      <c r="D23" s="56"/>
      <c r="E23" s="53"/>
      <c r="F23" s="40">
        <v>5.0</v>
      </c>
      <c r="G23" s="41" t="s">
        <v>80</v>
      </c>
      <c r="H23" s="84" t="s">
        <v>81</v>
      </c>
      <c r="I23" s="83" t="s">
        <v>82</v>
      </c>
      <c r="J23" s="43" t="s">
        <v>52</v>
      </c>
      <c r="K23" s="58" t="s">
        <v>53</v>
      </c>
      <c r="L23" s="54" t="s">
        <v>54</v>
      </c>
      <c r="M23" s="46">
        <v>1.0</v>
      </c>
      <c r="N23" s="46"/>
      <c r="O23" s="46"/>
      <c r="P23" s="46"/>
      <c r="Q23" s="85"/>
      <c r="R23" s="47">
        <v>1.0</v>
      </c>
      <c r="S23" s="48">
        <v>5.0</v>
      </c>
      <c r="T23" s="60">
        <v>35.0</v>
      </c>
      <c r="U23" s="50">
        <v>15.0</v>
      </c>
      <c r="V23" s="51">
        <v>50.0</v>
      </c>
      <c r="W23" s="52">
        <v>2.0</v>
      </c>
      <c r="X23" s="54" t="s">
        <v>83</v>
      </c>
    </row>
    <row r="24" ht="15.75" customHeight="1">
      <c r="A24" s="14"/>
      <c r="B24" s="14"/>
      <c r="C24" s="14"/>
      <c r="D24" s="56"/>
      <c r="E24" s="53"/>
      <c r="F24" s="86">
        <v>6.0</v>
      </c>
      <c r="G24" s="87"/>
      <c r="H24" s="87"/>
      <c r="I24" s="87"/>
      <c r="J24" s="58"/>
      <c r="K24" s="58"/>
      <c r="L24" s="46" t="s">
        <v>61</v>
      </c>
      <c r="M24" s="66" t="str">
        <f t="shared" ref="M24:W24" si="3">SUM(M19:M23)</f>
        <v>7</v>
      </c>
      <c r="N24" s="66" t="str">
        <f t="shared" si="3"/>
        <v>1</v>
      </c>
      <c r="O24" s="66" t="str">
        <f t="shared" si="3"/>
        <v>6</v>
      </c>
      <c r="P24" s="66" t="str">
        <f t="shared" si="3"/>
        <v>3</v>
      </c>
      <c r="Q24" s="66" t="str">
        <f t="shared" si="3"/>
        <v>1</v>
      </c>
      <c r="R24" s="88" t="str">
        <f t="shared" si="3"/>
        <v>1</v>
      </c>
      <c r="S24" s="66" t="str">
        <f t="shared" si="3"/>
        <v>27</v>
      </c>
      <c r="T24" s="66" t="str">
        <f t="shared" si="3"/>
        <v>312</v>
      </c>
      <c r="U24" s="66" t="str">
        <f t="shared" si="3"/>
        <v>438</v>
      </c>
      <c r="V24" s="63" t="str">
        <f t="shared" si="3"/>
        <v>750</v>
      </c>
      <c r="W24" s="65" t="str">
        <f t="shared" si="3"/>
        <v>30.00</v>
      </c>
      <c r="X24" s="66"/>
    </row>
    <row r="25" ht="15.75" customHeight="1">
      <c r="A25" s="14"/>
      <c r="B25" s="14"/>
      <c r="C25" s="14"/>
      <c r="D25" s="56"/>
      <c r="E25" s="61"/>
      <c r="F25" s="62"/>
      <c r="G25" s="62"/>
      <c r="H25" s="62"/>
      <c r="I25" s="62"/>
      <c r="J25" s="58"/>
      <c r="K25" s="58"/>
    </row>
    <row r="26" ht="15.75" customHeight="1">
      <c r="A26" s="14"/>
      <c r="B26" s="14"/>
      <c r="C26" s="14"/>
      <c r="D26" s="29"/>
      <c r="E26" s="89"/>
      <c r="F26" s="90"/>
      <c r="G26" s="90"/>
      <c r="H26" s="90"/>
      <c r="I26" s="90"/>
      <c r="J26" s="91"/>
      <c r="K26" s="91"/>
    </row>
    <row r="27" ht="15.75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ht="15.75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ht="15.75" customHeight="1">
      <c r="A29" s="92"/>
      <c r="B29" s="92"/>
      <c r="C29" s="92"/>
      <c r="D29" s="92"/>
      <c r="E29" s="92"/>
      <c r="F29" s="92"/>
      <c r="G29" s="92"/>
      <c r="H29" s="92"/>
      <c r="I29" s="92"/>
    </row>
    <row r="30" ht="15.75" customHeight="1">
      <c r="A30" s="92"/>
      <c r="B30" s="92"/>
      <c r="C30" s="92"/>
      <c r="D30" s="92"/>
      <c r="E30" s="92"/>
      <c r="F30" s="92"/>
      <c r="G30" s="92"/>
      <c r="H30" s="92"/>
      <c r="I30" s="92"/>
    </row>
    <row r="31" ht="15.75" customHeight="1">
      <c r="A31" s="92"/>
      <c r="B31" s="92"/>
      <c r="C31" s="92"/>
      <c r="D31" s="92"/>
      <c r="E31" s="92"/>
      <c r="F31" s="92"/>
      <c r="G31" s="92"/>
      <c r="H31" s="92"/>
      <c r="I31" s="92"/>
    </row>
    <row r="32" ht="15.75" customHeight="1">
      <c r="A32" s="92"/>
      <c r="B32" s="92"/>
      <c r="C32" s="92"/>
      <c r="D32" s="92"/>
      <c r="E32" s="92"/>
      <c r="F32" s="92"/>
      <c r="G32" s="92"/>
      <c r="H32" s="92"/>
      <c r="I32" s="92"/>
    </row>
    <row r="33" ht="15.75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ht="15.75" customHeight="1">
      <c r="A34" s="92"/>
      <c r="B34" s="92"/>
      <c r="C34" s="92"/>
      <c r="D34" s="92"/>
      <c r="E34" s="92"/>
      <c r="F34" s="92"/>
      <c r="G34" s="92"/>
      <c r="H34" s="92"/>
      <c r="I34" s="92"/>
    </row>
    <row r="35" ht="15.75" customHeight="1">
      <c r="A35" s="92"/>
      <c r="B35" s="92"/>
      <c r="C35" s="92"/>
      <c r="D35" s="92"/>
      <c r="E35" s="92"/>
      <c r="F35" s="92"/>
      <c r="G35" s="92"/>
      <c r="H35" s="92"/>
      <c r="I35" s="92"/>
    </row>
    <row r="36" ht="15.75" customHeight="1">
      <c r="A36" s="92"/>
      <c r="B36" s="92"/>
      <c r="C36" s="92"/>
      <c r="D36" s="92"/>
      <c r="E36" s="92"/>
      <c r="F36" s="92"/>
      <c r="G36" s="92"/>
      <c r="H36" s="92"/>
      <c r="I36" s="92"/>
    </row>
    <row r="37" ht="15.75" customHeight="1">
      <c r="A37" s="92"/>
      <c r="B37" s="92"/>
      <c r="C37" s="92"/>
      <c r="D37" s="92"/>
      <c r="E37" s="92"/>
      <c r="F37" s="92"/>
      <c r="G37" s="92"/>
      <c r="H37" s="92"/>
      <c r="I37" s="92"/>
    </row>
    <row r="38" ht="15.75" customHeight="1">
      <c r="A38" s="92"/>
      <c r="B38" s="92"/>
      <c r="C38" s="92"/>
      <c r="D38" s="92"/>
      <c r="E38" s="92"/>
      <c r="F38" s="92"/>
      <c r="G38" s="92"/>
      <c r="H38" s="92"/>
      <c r="I38" s="92"/>
    </row>
    <row r="39" ht="15.75" customHeight="1">
      <c r="A39" s="92"/>
      <c r="B39" s="92"/>
      <c r="C39" s="92"/>
      <c r="D39" s="92"/>
      <c r="E39" s="92"/>
      <c r="F39" s="92"/>
      <c r="G39" s="92"/>
      <c r="H39" s="92"/>
      <c r="I39" s="92"/>
    </row>
    <row r="40" ht="15.75" customHeight="1">
      <c r="A40" s="92"/>
      <c r="B40" s="92"/>
      <c r="C40" s="92"/>
      <c r="D40" s="92"/>
      <c r="E40" s="92"/>
      <c r="F40" s="92"/>
      <c r="G40" s="92"/>
      <c r="H40" s="92"/>
      <c r="I40" s="92"/>
    </row>
    <row r="41" ht="15.75" customHeight="1">
      <c r="A41" s="92"/>
      <c r="B41" s="92"/>
      <c r="C41" s="92"/>
      <c r="D41" s="92"/>
      <c r="E41" s="92"/>
      <c r="F41" s="92"/>
      <c r="G41" s="92"/>
      <c r="H41" s="92"/>
      <c r="I41" s="92"/>
    </row>
    <row r="42" ht="15.75" customHeight="1">
      <c r="A42" s="92"/>
      <c r="B42" s="92"/>
      <c r="C42" s="92"/>
      <c r="D42" s="92"/>
      <c r="E42" s="92"/>
      <c r="F42" s="92"/>
      <c r="G42" s="92"/>
      <c r="H42" s="92"/>
      <c r="I42" s="92"/>
    </row>
    <row r="43" ht="15.75" customHeight="1">
      <c r="A43" s="92"/>
      <c r="B43" s="92"/>
      <c r="C43" s="92"/>
      <c r="D43" s="92"/>
      <c r="E43" s="92"/>
      <c r="F43" s="92"/>
      <c r="G43" s="92"/>
      <c r="H43" s="92"/>
      <c r="I43" s="92"/>
    </row>
    <row r="44" ht="15.75" customHeight="1">
      <c r="A44" s="92"/>
      <c r="B44" s="92"/>
      <c r="C44" s="92"/>
      <c r="D44" s="92"/>
      <c r="E44" s="92"/>
      <c r="F44" s="92"/>
      <c r="G44" s="92"/>
      <c r="H44" s="92"/>
      <c r="I44" s="92"/>
    </row>
    <row r="45" ht="15.75" customHeight="1">
      <c r="A45" s="92"/>
      <c r="B45" s="92"/>
      <c r="C45" s="92"/>
      <c r="D45" s="92"/>
      <c r="E45" s="92"/>
      <c r="F45" s="92"/>
      <c r="G45" s="92"/>
      <c r="H45" s="92"/>
      <c r="I45" s="92"/>
    </row>
    <row r="46" ht="15.75" customHeight="1">
      <c r="A46" s="92"/>
      <c r="B46" s="92"/>
      <c r="C46" s="92"/>
      <c r="D46" s="92"/>
      <c r="E46" s="92"/>
      <c r="F46" s="92"/>
      <c r="G46" s="92"/>
      <c r="H46" s="92"/>
      <c r="I46" s="92"/>
    </row>
    <row r="47" ht="15.75" customHeight="1">
      <c r="A47" s="92"/>
      <c r="B47" s="92"/>
      <c r="C47" s="92"/>
      <c r="D47" s="92"/>
      <c r="E47" s="92"/>
      <c r="F47" s="92"/>
      <c r="G47" s="92"/>
      <c r="H47" s="92"/>
      <c r="I47" s="92"/>
    </row>
    <row r="48" ht="15.75" customHeight="1">
      <c r="A48" s="92"/>
      <c r="B48" s="92"/>
      <c r="C48" s="92"/>
      <c r="D48" s="92"/>
      <c r="E48" s="92"/>
      <c r="F48" s="92"/>
      <c r="G48" s="92"/>
      <c r="H48" s="92"/>
      <c r="I48" s="92"/>
    </row>
    <row r="49" ht="15.75" customHeight="1">
      <c r="A49" s="92"/>
      <c r="B49" s="92"/>
      <c r="C49" s="92"/>
      <c r="D49" s="92"/>
      <c r="E49" s="92"/>
      <c r="F49" s="92"/>
      <c r="G49" s="92"/>
      <c r="H49" s="92"/>
      <c r="I49" s="92"/>
    </row>
    <row r="50" ht="15.75" customHeight="1">
      <c r="A50" s="92"/>
      <c r="B50" s="92"/>
      <c r="C50" s="92"/>
      <c r="D50" s="92"/>
      <c r="E50" s="92"/>
      <c r="F50" s="92"/>
      <c r="G50" s="92"/>
      <c r="H50" s="92"/>
      <c r="I50" s="92"/>
    </row>
    <row r="51" ht="15.75" customHeight="1">
      <c r="A51" s="92"/>
      <c r="B51" s="92"/>
      <c r="C51" s="92"/>
      <c r="D51" s="92"/>
      <c r="E51" s="92"/>
      <c r="F51" s="92"/>
      <c r="G51" s="92"/>
      <c r="H51" s="92"/>
      <c r="I51" s="92"/>
    </row>
    <row r="52" ht="15.75" customHeight="1">
      <c r="A52" s="92"/>
      <c r="B52" s="92"/>
      <c r="C52" s="92"/>
      <c r="D52" s="92"/>
      <c r="E52" s="92"/>
      <c r="F52" s="92"/>
      <c r="G52" s="92"/>
      <c r="H52" s="92"/>
      <c r="I52" s="92"/>
    </row>
    <row r="53" ht="15.75" customHeight="1">
      <c r="A53" s="92"/>
      <c r="B53" s="92"/>
      <c r="C53" s="92"/>
      <c r="D53" s="92"/>
      <c r="E53" s="92"/>
      <c r="F53" s="92"/>
      <c r="G53" s="92"/>
      <c r="H53" s="92"/>
      <c r="I53" s="92"/>
    </row>
    <row r="54" ht="15.75" customHeight="1">
      <c r="A54" s="92"/>
      <c r="B54" s="92"/>
      <c r="C54" s="92"/>
      <c r="D54" s="92"/>
      <c r="E54" s="92"/>
      <c r="F54" s="92"/>
      <c r="G54" s="92"/>
      <c r="H54" s="92"/>
      <c r="I54" s="92"/>
    </row>
    <row r="55" ht="15.75" customHeight="1">
      <c r="A55" s="92"/>
      <c r="B55" s="92"/>
      <c r="C55" s="92"/>
      <c r="D55" s="92"/>
      <c r="E55" s="92"/>
      <c r="F55" s="92"/>
      <c r="G55" s="92"/>
      <c r="H55" s="92"/>
      <c r="I55" s="92"/>
    </row>
    <row r="56" ht="15.75" customHeight="1">
      <c r="A56" s="92"/>
      <c r="B56" s="92"/>
      <c r="C56" s="92"/>
      <c r="D56" s="92"/>
      <c r="E56" s="92"/>
      <c r="F56" s="92"/>
      <c r="G56" s="92"/>
      <c r="H56" s="92"/>
      <c r="I56" s="92"/>
    </row>
    <row r="57" ht="15.75" customHeight="1">
      <c r="A57" s="92"/>
      <c r="B57" s="92"/>
      <c r="C57" s="92"/>
      <c r="D57" s="92"/>
      <c r="E57" s="92"/>
      <c r="F57" s="92"/>
      <c r="G57" s="92"/>
      <c r="H57" s="92"/>
      <c r="I57" s="92"/>
    </row>
    <row r="58" ht="15.75" customHeight="1">
      <c r="A58" s="92"/>
      <c r="B58" s="92"/>
      <c r="C58" s="92"/>
      <c r="D58" s="92"/>
      <c r="E58" s="92"/>
      <c r="F58" s="92"/>
      <c r="G58" s="92"/>
      <c r="H58" s="92"/>
      <c r="I58" s="92"/>
    </row>
    <row r="59" ht="15.75" customHeight="1">
      <c r="A59" s="92"/>
      <c r="B59" s="92"/>
      <c r="C59" s="92"/>
      <c r="D59" s="92"/>
      <c r="E59" s="92"/>
      <c r="F59" s="92"/>
      <c r="G59" s="92"/>
      <c r="H59" s="92"/>
      <c r="I59" s="92"/>
    </row>
    <row r="60" ht="15.75" customHeight="1">
      <c r="A60" s="92"/>
      <c r="B60" s="92"/>
      <c r="C60" s="92"/>
      <c r="D60" s="92"/>
      <c r="E60" s="92"/>
      <c r="F60" s="92"/>
      <c r="G60" s="92"/>
      <c r="H60" s="92"/>
      <c r="I60" s="92"/>
    </row>
    <row r="61" ht="15.75" customHeight="1">
      <c r="A61" s="92"/>
      <c r="B61" s="92"/>
      <c r="C61" s="92"/>
      <c r="D61" s="92"/>
      <c r="E61" s="92"/>
      <c r="F61" s="92"/>
      <c r="G61" s="92"/>
      <c r="H61" s="92"/>
      <c r="I61" s="92"/>
    </row>
    <row r="62" ht="15.75" customHeight="1">
      <c r="A62" s="92"/>
      <c r="B62" s="92"/>
      <c r="C62" s="92"/>
      <c r="D62" s="92"/>
      <c r="E62" s="92"/>
      <c r="F62" s="92"/>
      <c r="G62" s="92"/>
      <c r="H62" s="92"/>
      <c r="I62" s="92"/>
    </row>
    <row r="63" ht="15.75" customHeight="1">
      <c r="A63" s="92"/>
      <c r="B63" s="92"/>
      <c r="C63" s="92"/>
      <c r="D63" s="92"/>
      <c r="E63" s="92"/>
      <c r="F63" s="92"/>
      <c r="G63" s="92"/>
      <c r="H63" s="92"/>
      <c r="I63" s="92"/>
    </row>
    <row r="64" ht="15.75" customHeight="1">
      <c r="A64" s="92"/>
      <c r="B64" s="92"/>
      <c r="C64" s="92"/>
      <c r="D64" s="92"/>
      <c r="E64" s="92"/>
      <c r="F64" s="92"/>
      <c r="G64" s="92"/>
      <c r="H64" s="92"/>
      <c r="I64" s="92"/>
    </row>
    <row r="65" ht="15.75" customHeight="1">
      <c r="A65" s="92"/>
      <c r="B65" s="92"/>
      <c r="C65" s="92"/>
      <c r="D65" s="92"/>
      <c r="E65" s="92"/>
      <c r="F65" s="92"/>
      <c r="G65" s="92"/>
      <c r="H65" s="92"/>
      <c r="I65" s="92"/>
    </row>
    <row r="66" ht="15.75" customHeight="1">
      <c r="A66" s="92"/>
      <c r="B66" s="92"/>
      <c r="C66" s="92"/>
      <c r="D66" s="92"/>
      <c r="E66" s="92"/>
      <c r="F66" s="92"/>
      <c r="G66" s="92"/>
      <c r="H66" s="92"/>
      <c r="I66" s="92"/>
    </row>
    <row r="67" ht="15.75" customHeight="1">
      <c r="A67" s="92"/>
      <c r="B67" s="92"/>
      <c r="C67" s="92"/>
      <c r="D67" s="92"/>
      <c r="E67" s="92"/>
      <c r="F67" s="92"/>
      <c r="G67" s="92"/>
      <c r="H67" s="92"/>
      <c r="I67" s="92"/>
    </row>
    <row r="68" ht="15.75" customHeight="1">
      <c r="A68" s="92"/>
      <c r="B68" s="92"/>
      <c r="C68" s="92"/>
      <c r="D68" s="92"/>
      <c r="E68" s="92"/>
      <c r="F68" s="92"/>
      <c r="G68" s="92"/>
      <c r="H68" s="92"/>
      <c r="I68" s="92"/>
    </row>
    <row r="69" ht="15.75" customHeight="1">
      <c r="A69" s="92"/>
      <c r="B69" s="92"/>
      <c r="C69" s="92"/>
      <c r="D69" s="92"/>
      <c r="E69" s="92"/>
      <c r="F69" s="92"/>
      <c r="G69" s="92"/>
      <c r="H69" s="92"/>
      <c r="I69" s="92"/>
    </row>
    <row r="70" ht="15.75" customHeight="1">
      <c r="A70" s="92"/>
      <c r="B70" s="92"/>
      <c r="C70" s="92"/>
      <c r="D70" s="92"/>
      <c r="E70" s="92"/>
      <c r="F70" s="92"/>
      <c r="G70" s="92"/>
      <c r="H70" s="92"/>
      <c r="I70" s="92"/>
    </row>
    <row r="71" ht="15.75" customHeight="1">
      <c r="A71" s="92"/>
      <c r="B71" s="92"/>
      <c r="C71" s="92"/>
      <c r="D71" s="92"/>
      <c r="E71" s="92"/>
      <c r="F71" s="92"/>
      <c r="G71" s="92"/>
      <c r="H71" s="92"/>
      <c r="I71" s="92"/>
    </row>
    <row r="72" ht="15.75" customHeight="1">
      <c r="A72" s="92"/>
      <c r="B72" s="92"/>
      <c r="C72" s="92"/>
      <c r="D72" s="92"/>
      <c r="E72" s="92"/>
      <c r="F72" s="92"/>
      <c r="G72" s="92"/>
      <c r="H72" s="92"/>
      <c r="I72" s="92"/>
    </row>
    <row r="73" ht="15.75" customHeight="1">
      <c r="A73" s="92"/>
      <c r="B73" s="92"/>
      <c r="C73" s="92"/>
      <c r="D73" s="92"/>
      <c r="E73" s="92"/>
      <c r="F73" s="92"/>
      <c r="G73" s="92"/>
      <c r="H73" s="92"/>
      <c r="I73" s="92"/>
    </row>
    <row r="74" ht="15.75" customHeight="1">
      <c r="A74" s="92"/>
      <c r="B74" s="92"/>
      <c r="C74" s="92"/>
      <c r="D74" s="92"/>
      <c r="E74" s="92"/>
      <c r="F74" s="92"/>
      <c r="G74" s="92"/>
      <c r="H74" s="92"/>
      <c r="I74" s="92"/>
    </row>
    <row r="75" ht="15.75" customHeight="1">
      <c r="A75" s="92"/>
      <c r="B75" s="92"/>
      <c r="C75" s="92"/>
      <c r="D75" s="92"/>
      <c r="E75" s="92"/>
      <c r="F75" s="92"/>
      <c r="G75" s="92"/>
      <c r="H75" s="92"/>
      <c r="I75" s="92"/>
    </row>
    <row r="76" ht="15.75" customHeight="1">
      <c r="A76" s="92"/>
      <c r="B76" s="92"/>
      <c r="C76" s="92"/>
      <c r="D76" s="92"/>
      <c r="E76" s="92"/>
      <c r="F76" s="92"/>
      <c r="G76" s="92"/>
      <c r="H76" s="92"/>
      <c r="I76" s="92"/>
    </row>
    <row r="77" ht="15.75" customHeight="1">
      <c r="A77" s="92"/>
      <c r="B77" s="92"/>
      <c r="C77" s="92"/>
      <c r="D77" s="92"/>
      <c r="E77" s="92"/>
      <c r="F77" s="92"/>
      <c r="G77" s="92"/>
      <c r="H77" s="92"/>
      <c r="I77" s="92"/>
    </row>
    <row r="78" ht="15.75" customHeight="1">
      <c r="A78" s="92"/>
      <c r="B78" s="92"/>
      <c r="C78" s="92"/>
      <c r="D78" s="92"/>
      <c r="E78" s="92"/>
      <c r="F78" s="92"/>
      <c r="G78" s="92"/>
      <c r="H78" s="92"/>
      <c r="I78" s="92"/>
    </row>
    <row r="79" ht="15.75" customHeight="1">
      <c r="A79" s="92"/>
      <c r="B79" s="92"/>
      <c r="C79" s="92"/>
      <c r="D79" s="92"/>
      <c r="E79" s="92"/>
      <c r="F79" s="92"/>
      <c r="G79" s="92"/>
      <c r="H79" s="92"/>
      <c r="I79" s="92"/>
    </row>
    <row r="80" ht="15.75" customHeight="1">
      <c r="A80" s="92"/>
      <c r="B80" s="92"/>
      <c r="C80" s="92"/>
      <c r="D80" s="92"/>
      <c r="E80" s="92"/>
      <c r="F80" s="92"/>
      <c r="G80" s="92"/>
      <c r="H80" s="92"/>
      <c r="I80" s="92"/>
    </row>
    <row r="81" ht="15.75" customHeight="1">
      <c r="A81" s="92"/>
      <c r="B81" s="92"/>
      <c r="C81" s="92"/>
      <c r="D81" s="92"/>
      <c r="E81" s="92"/>
      <c r="F81" s="92"/>
      <c r="G81" s="92"/>
      <c r="H81" s="92"/>
      <c r="I81" s="92"/>
    </row>
    <row r="82" ht="15.75" customHeight="1">
      <c r="A82" s="92"/>
      <c r="B82" s="92"/>
      <c r="C82" s="92"/>
      <c r="D82" s="92"/>
      <c r="E82" s="92"/>
      <c r="F82" s="92"/>
      <c r="G82" s="92"/>
      <c r="H82" s="92"/>
      <c r="I82" s="92"/>
    </row>
    <row r="83" ht="15.75" customHeight="1">
      <c r="A83" s="92"/>
      <c r="B83" s="92"/>
      <c r="C83" s="92"/>
      <c r="D83" s="92"/>
      <c r="E83" s="92"/>
      <c r="F83" s="92"/>
      <c r="G83" s="92"/>
      <c r="H83" s="92"/>
      <c r="I83" s="92"/>
    </row>
    <row r="84" ht="15.75" customHeight="1">
      <c r="A84" s="92"/>
      <c r="B84" s="92"/>
      <c r="C84" s="92"/>
      <c r="D84" s="92"/>
      <c r="E84" s="92"/>
      <c r="F84" s="92"/>
      <c r="G84" s="92"/>
      <c r="H84" s="92"/>
      <c r="I84" s="92"/>
    </row>
    <row r="85" ht="15.75" customHeight="1">
      <c r="A85" s="92"/>
      <c r="B85" s="92"/>
      <c r="C85" s="92"/>
      <c r="D85" s="92"/>
      <c r="E85" s="92"/>
      <c r="F85" s="92"/>
      <c r="G85" s="92"/>
      <c r="H85" s="92"/>
      <c r="I85" s="92"/>
    </row>
    <row r="86" ht="15.75" customHeight="1">
      <c r="A86" s="92"/>
      <c r="B86" s="92"/>
      <c r="C86" s="92"/>
      <c r="D86" s="92"/>
      <c r="E86" s="92"/>
      <c r="F86" s="92"/>
      <c r="G86" s="92"/>
      <c r="H86" s="92"/>
      <c r="I86" s="92"/>
    </row>
    <row r="87" ht="15.75" customHeight="1">
      <c r="A87" s="92"/>
      <c r="B87" s="92"/>
      <c r="C87" s="92"/>
      <c r="D87" s="92"/>
      <c r="E87" s="92"/>
      <c r="F87" s="92"/>
      <c r="G87" s="92"/>
      <c r="H87" s="92"/>
      <c r="I87" s="92"/>
    </row>
    <row r="88" ht="15.75" customHeight="1">
      <c r="A88" s="92"/>
      <c r="B88" s="92"/>
      <c r="C88" s="92"/>
      <c r="D88" s="92"/>
      <c r="E88" s="92"/>
      <c r="F88" s="92"/>
      <c r="G88" s="92"/>
      <c r="H88" s="92"/>
      <c r="I88" s="92"/>
    </row>
    <row r="89" ht="15.75" customHeight="1">
      <c r="A89" s="92"/>
      <c r="B89" s="92"/>
      <c r="C89" s="92"/>
      <c r="D89" s="92"/>
      <c r="E89" s="92"/>
      <c r="F89" s="92"/>
      <c r="G89" s="92"/>
      <c r="H89" s="92"/>
      <c r="I89" s="92"/>
    </row>
    <row r="90" ht="15.75" customHeight="1">
      <c r="A90" s="92"/>
      <c r="B90" s="92"/>
      <c r="C90" s="92"/>
      <c r="D90" s="92"/>
      <c r="E90" s="92"/>
      <c r="F90" s="92"/>
      <c r="G90" s="92"/>
      <c r="H90" s="92"/>
      <c r="I90" s="92"/>
    </row>
    <row r="91" ht="15.75" customHeight="1">
      <c r="A91" s="92"/>
      <c r="B91" s="92"/>
      <c r="C91" s="92"/>
      <c r="D91" s="92"/>
      <c r="E91" s="92"/>
      <c r="F91" s="92"/>
      <c r="G91" s="92"/>
      <c r="H91" s="92"/>
      <c r="I91" s="92"/>
    </row>
    <row r="92" ht="15.75" customHeight="1">
      <c r="A92" s="92"/>
      <c r="B92" s="92"/>
      <c r="C92" s="92"/>
      <c r="D92" s="92"/>
      <c r="E92" s="92"/>
      <c r="F92" s="92"/>
      <c r="G92" s="92"/>
      <c r="H92" s="92"/>
      <c r="I92" s="92"/>
    </row>
    <row r="93" ht="15.75" customHeight="1">
      <c r="A93" s="92"/>
      <c r="B93" s="92"/>
      <c r="C93" s="92"/>
      <c r="D93" s="92"/>
      <c r="E93" s="92"/>
      <c r="F93" s="92"/>
      <c r="G93" s="92"/>
      <c r="H93" s="92"/>
      <c r="I93" s="92"/>
    </row>
    <row r="94" ht="15.75" customHeight="1">
      <c r="A94" s="92"/>
      <c r="B94" s="92"/>
      <c r="C94" s="92"/>
      <c r="D94" s="92"/>
      <c r="E94" s="92"/>
      <c r="F94" s="92"/>
      <c r="G94" s="92"/>
      <c r="H94" s="92"/>
      <c r="I94" s="92"/>
    </row>
    <row r="95" ht="15.75" customHeight="1">
      <c r="A95" s="92"/>
      <c r="B95" s="92"/>
      <c r="C95" s="92"/>
      <c r="D95" s="92"/>
      <c r="E95" s="92"/>
      <c r="F95" s="92"/>
      <c r="G95" s="92"/>
      <c r="H95" s="92"/>
      <c r="I95" s="92"/>
    </row>
    <row r="96" ht="15.75" customHeight="1">
      <c r="A96" s="92"/>
      <c r="B96" s="92"/>
      <c r="C96" s="92"/>
      <c r="D96" s="92"/>
      <c r="E96" s="92"/>
      <c r="F96" s="92"/>
      <c r="G96" s="92"/>
      <c r="H96" s="92"/>
      <c r="I96" s="92"/>
    </row>
    <row r="97" ht="15.75" customHeight="1">
      <c r="A97" s="92"/>
      <c r="B97" s="92"/>
      <c r="C97" s="92"/>
      <c r="D97" s="92"/>
      <c r="E97" s="92"/>
      <c r="F97" s="92"/>
      <c r="G97" s="92"/>
      <c r="H97" s="92"/>
      <c r="I97" s="92"/>
    </row>
    <row r="98" ht="15.75" customHeight="1">
      <c r="A98" s="92"/>
      <c r="B98" s="92"/>
      <c r="C98" s="92"/>
      <c r="D98" s="92"/>
      <c r="E98" s="92"/>
      <c r="F98" s="92"/>
      <c r="G98" s="92"/>
      <c r="H98" s="92"/>
      <c r="I98" s="92"/>
    </row>
    <row r="99" ht="15.75" customHeight="1">
      <c r="A99" s="92"/>
      <c r="B99" s="92"/>
      <c r="C99" s="92"/>
      <c r="D99" s="92"/>
      <c r="E99" s="92"/>
      <c r="F99" s="92"/>
      <c r="G99" s="92"/>
      <c r="H99" s="92"/>
      <c r="I99" s="92"/>
    </row>
    <row r="100" ht="15.75" customHeight="1">
      <c r="A100" s="92"/>
      <c r="B100" s="92"/>
      <c r="C100" s="92"/>
      <c r="D100" s="92"/>
      <c r="E100" s="92"/>
      <c r="F100" s="92"/>
      <c r="G100" s="92"/>
      <c r="H100" s="92"/>
      <c r="I100" s="92"/>
    </row>
    <row r="101" ht="15.75" customHeight="1">
      <c r="A101" s="92"/>
      <c r="B101" s="92"/>
      <c r="C101" s="92"/>
      <c r="D101" s="92"/>
      <c r="E101" s="92"/>
      <c r="F101" s="92"/>
      <c r="G101" s="92"/>
      <c r="H101" s="92"/>
      <c r="I101" s="92"/>
    </row>
    <row r="102" ht="15.75" customHeight="1">
      <c r="A102" s="92"/>
      <c r="B102" s="92"/>
      <c r="C102" s="92"/>
      <c r="D102" s="92"/>
      <c r="E102" s="92"/>
      <c r="F102" s="92"/>
      <c r="G102" s="92"/>
      <c r="H102" s="92"/>
      <c r="I102" s="92"/>
    </row>
    <row r="103" ht="15.75" customHeight="1">
      <c r="A103" s="92"/>
      <c r="B103" s="92"/>
      <c r="C103" s="92"/>
      <c r="D103" s="92"/>
      <c r="E103" s="92"/>
      <c r="F103" s="92"/>
      <c r="G103" s="92"/>
      <c r="H103" s="92"/>
      <c r="I103" s="92"/>
    </row>
    <row r="104" ht="15.75" customHeight="1">
      <c r="A104" s="92"/>
      <c r="B104" s="92"/>
      <c r="C104" s="92"/>
      <c r="D104" s="92"/>
      <c r="E104" s="92"/>
      <c r="F104" s="92"/>
      <c r="G104" s="92"/>
      <c r="H104" s="92"/>
      <c r="I104" s="92"/>
    </row>
    <row r="105" ht="15.75" customHeight="1">
      <c r="A105" s="92"/>
      <c r="B105" s="92"/>
      <c r="C105" s="92"/>
      <c r="D105" s="92"/>
      <c r="E105" s="92"/>
      <c r="F105" s="92"/>
      <c r="G105" s="92"/>
      <c r="H105" s="92"/>
      <c r="I105" s="92"/>
    </row>
    <row r="106" ht="15.75" customHeight="1">
      <c r="A106" s="92"/>
      <c r="B106" s="92"/>
      <c r="C106" s="92"/>
      <c r="D106" s="92"/>
      <c r="E106" s="92"/>
      <c r="F106" s="92"/>
      <c r="G106" s="92"/>
      <c r="H106" s="92"/>
      <c r="I106" s="92"/>
    </row>
    <row r="107" ht="15.75" customHeight="1">
      <c r="A107" s="92"/>
      <c r="B107" s="92"/>
      <c r="C107" s="92"/>
      <c r="D107" s="92"/>
      <c r="E107" s="92"/>
      <c r="F107" s="92"/>
      <c r="G107" s="92"/>
      <c r="H107" s="92"/>
      <c r="I107" s="92"/>
    </row>
    <row r="108" ht="15.75" customHeight="1">
      <c r="A108" s="92"/>
      <c r="B108" s="92"/>
      <c r="C108" s="92"/>
      <c r="D108" s="92"/>
      <c r="E108" s="92"/>
      <c r="F108" s="92"/>
      <c r="G108" s="92"/>
      <c r="H108" s="92"/>
      <c r="I108" s="92"/>
    </row>
    <row r="109" ht="15.75" customHeight="1">
      <c r="A109" s="92"/>
      <c r="B109" s="92"/>
      <c r="C109" s="92"/>
      <c r="D109" s="92"/>
      <c r="E109" s="92"/>
      <c r="F109" s="92"/>
      <c r="G109" s="92"/>
      <c r="H109" s="92"/>
      <c r="I109" s="92"/>
    </row>
    <row r="110" ht="15.75" customHeight="1">
      <c r="A110" s="92"/>
      <c r="B110" s="92"/>
      <c r="C110" s="92"/>
      <c r="D110" s="92"/>
      <c r="E110" s="92"/>
      <c r="F110" s="92"/>
      <c r="G110" s="92"/>
      <c r="H110" s="92"/>
      <c r="I110" s="92"/>
    </row>
    <row r="111" ht="15.75" customHeight="1">
      <c r="A111" s="92"/>
      <c r="B111" s="92"/>
      <c r="C111" s="92"/>
      <c r="D111" s="92"/>
      <c r="E111" s="92"/>
      <c r="F111" s="92"/>
      <c r="G111" s="92"/>
      <c r="H111" s="92"/>
      <c r="I111" s="92"/>
    </row>
    <row r="112" ht="15.75" customHeight="1">
      <c r="A112" s="92"/>
      <c r="B112" s="92"/>
      <c r="C112" s="92"/>
      <c r="D112" s="92"/>
      <c r="E112" s="92"/>
      <c r="F112" s="92"/>
      <c r="G112" s="92"/>
      <c r="H112" s="92"/>
      <c r="I112" s="92"/>
    </row>
    <row r="113" ht="15.75" customHeight="1">
      <c r="A113" s="92"/>
      <c r="B113" s="92"/>
      <c r="C113" s="92"/>
      <c r="D113" s="92"/>
      <c r="E113" s="92"/>
      <c r="F113" s="92"/>
      <c r="G113" s="92"/>
      <c r="H113" s="92"/>
      <c r="I113" s="92"/>
    </row>
    <row r="114" ht="15.75" customHeight="1">
      <c r="A114" s="92"/>
      <c r="B114" s="92"/>
      <c r="C114" s="92"/>
      <c r="D114" s="92"/>
      <c r="E114" s="92"/>
      <c r="F114" s="92"/>
      <c r="G114" s="92"/>
      <c r="H114" s="92"/>
      <c r="I114" s="92"/>
    </row>
    <row r="115" ht="15.75" customHeight="1">
      <c r="A115" s="92"/>
      <c r="B115" s="92"/>
      <c r="C115" s="92"/>
      <c r="D115" s="92"/>
      <c r="E115" s="92"/>
      <c r="F115" s="92"/>
      <c r="G115" s="92"/>
      <c r="H115" s="92"/>
      <c r="I115" s="92"/>
    </row>
    <row r="116" ht="15.75" customHeight="1">
      <c r="A116" s="92"/>
      <c r="B116" s="92"/>
      <c r="C116" s="92"/>
      <c r="D116" s="92"/>
      <c r="E116" s="92"/>
      <c r="F116" s="92"/>
      <c r="G116" s="92"/>
      <c r="H116" s="92"/>
      <c r="I116" s="92"/>
    </row>
    <row r="117" ht="15.75" customHeight="1">
      <c r="A117" s="92"/>
      <c r="B117" s="92"/>
      <c r="C117" s="92"/>
      <c r="D117" s="92"/>
      <c r="E117" s="92"/>
      <c r="F117" s="92"/>
      <c r="G117" s="92"/>
      <c r="H117" s="92"/>
      <c r="I117" s="92"/>
    </row>
    <row r="118" ht="15.75" customHeight="1">
      <c r="A118" s="92"/>
      <c r="B118" s="92"/>
      <c r="C118" s="92"/>
      <c r="D118" s="92"/>
      <c r="E118" s="92"/>
      <c r="F118" s="92"/>
      <c r="G118" s="92"/>
      <c r="H118" s="92"/>
      <c r="I118" s="92"/>
    </row>
    <row r="119" ht="15.75" customHeight="1">
      <c r="A119" s="92"/>
      <c r="B119" s="92"/>
      <c r="C119" s="92"/>
      <c r="D119" s="92"/>
      <c r="E119" s="92"/>
      <c r="F119" s="92"/>
      <c r="G119" s="92"/>
      <c r="H119" s="92"/>
      <c r="I119" s="92"/>
    </row>
    <row r="120" ht="15.75" customHeight="1">
      <c r="A120" s="92"/>
      <c r="B120" s="92"/>
      <c r="C120" s="92"/>
      <c r="D120" s="92"/>
      <c r="E120" s="92"/>
      <c r="F120" s="92"/>
      <c r="G120" s="92"/>
      <c r="H120" s="92"/>
      <c r="I120" s="92"/>
    </row>
    <row r="121" ht="15.75" customHeight="1">
      <c r="A121" s="92"/>
      <c r="B121" s="92"/>
      <c r="C121" s="92"/>
      <c r="D121" s="92"/>
      <c r="E121" s="92"/>
      <c r="F121" s="92"/>
      <c r="G121" s="92"/>
      <c r="H121" s="92"/>
      <c r="I121" s="92"/>
    </row>
    <row r="122" ht="15.75" customHeight="1">
      <c r="A122" s="92"/>
      <c r="B122" s="92"/>
      <c r="C122" s="92"/>
      <c r="D122" s="92"/>
      <c r="E122" s="92"/>
      <c r="F122" s="92"/>
      <c r="G122" s="92"/>
      <c r="H122" s="92"/>
      <c r="I122" s="92"/>
    </row>
    <row r="123" ht="15.75" customHeight="1">
      <c r="A123" s="92"/>
      <c r="B123" s="92"/>
      <c r="C123" s="92"/>
      <c r="D123" s="92"/>
      <c r="E123" s="92"/>
      <c r="F123" s="92"/>
      <c r="G123" s="92"/>
      <c r="H123" s="92"/>
      <c r="I123" s="92"/>
    </row>
    <row r="124" ht="15.75" customHeight="1">
      <c r="A124" s="92"/>
      <c r="B124" s="92"/>
      <c r="C124" s="92"/>
      <c r="D124" s="92"/>
      <c r="E124" s="92"/>
      <c r="F124" s="92"/>
      <c r="G124" s="92"/>
      <c r="H124" s="92"/>
      <c r="I124" s="92"/>
    </row>
    <row r="125" ht="15.75" customHeight="1">
      <c r="A125" s="92"/>
      <c r="B125" s="92"/>
      <c r="C125" s="92"/>
      <c r="D125" s="92"/>
      <c r="E125" s="92"/>
      <c r="F125" s="92"/>
      <c r="G125" s="92"/>
      <c r="H125" s="92"/>
      <c r="I125" s="92"/>
    </row>
    <row r="126" ht="15.75" customHeight="1">
      <c r="A126" s="92"/>
      <c r="B126" s="92"/>
      <c r="C126" s="92"/>
      <c r="D126" s="92"/>
      <c r="E126" s="92"/>
      <c r="F126" s="92"/>
      <c r="G126" s="92"/>
      <c r="H126" s="92"/>
      <c r="I126" s="92"/>
    </row>
    <row r="127" ht="15.75" customHeight="1">
      <c r="A127" s="92"/>
      <c r="B127" s="92"/>
      <c r="C127" s="92"/>
      <c r="D127" s="92"/>
      <c r="E127" s="92"/>
      <c r="F127" s="92"/>
      <c r="G127" s="92"/>
      <c r="H127" s="92"/>
      <c r="I127" s="92"/>
    </row>
    <row r="128" ht="15.75" customHeight="1">
      <c r="A128" s="92"/>
      <c r="B128" s="92"/>
      <c r="C128" s="92"/>
      <c r="D128" s="92"/>
      <c r="E128" s="92"/>
      <c r="F128" s="92"/>
      <c r="G128" s="92"/>
      <c r="H128" s="92"/>
      <c r="I128" s="92"/>
    </row>
    <row r="129" ht="15.75" customHeight="1">
      <c r="A129" s="92"/>
      <c r="B129" s="92"/>
      <c r="C129" s="92"/>
      <c r="D129" s="92"/>
      <c r="E129" s="92"/>
      <c r="F129" s="92"/>
      <c r="G129" s="92"/>
      <c r="H129" s="92"/>
      <c r="I129" s="92"/>
    </row>
    <row r="130" ht="15.75" customHeight="1">
      <c r="A130" s="92"/>
      <c r="B130" s="92"/>
      <c r="C130" s="92"/>
      <c r="D130" s="92"/>
      <c r="E130" s="92"/>
      <c r="F130" s="92"/>
      <c r="G130" s="92"/>
      <c r="H130" s="92"/>
      <c r="I130" s="92"/>
    </row>
    <row r="131" ht="15.75" customHeight="1">
      <c r="A131" s="92"/>
      <c r="B131" s="92"/>
      <c r="C131" s="92"/>
      <c r="D131" s="92"/>
      <c r="E131" s="92"/>
      <c r="F131" s="92"/>
      <c r="G131" s="92"/>
      <c r="H131" s="92"/>
      <c r="I131" s="92"/>
    </row>
    <row r="132" ht="15.75" customHeight="1">
      <c r="A132" s="92"/>
      <c r="B132" s="92"/>
      <c r="C132" s="92"/>
      <c r="D132" s="92"/>
      <c r="E132" s="92"/>
      <c r="F132" s="92"/>
      <c r="G132" s="92"/>
      <c r="H132" s="92"/>
      <c r="I132" s="92"/>
    </row>
    <row r="133" ht="15.75" customHeight="1">
      <c r="A133" s="92"/>
      <c r="B133" s="92"/>
      <c r="C133" s="92"/>
      <c r="D133" s="92"/>
      <c r="E133" s="92"/>
      <c r="F133" s="92"/>
      <c r="G133" s="92"/>
      <c r="H133" s="92"/>
      <c r="I133" s="92"/>
    </row>
    <row r="134" ht="15.75" customHeight="1">
      <c r="A134" s="92"/>
      <c r="B134" s="92"/>
      <c r="C134" s="92"/>
      <c r="D134" s="92"/>
      <c r="E134" s="92"/>
      <c r="F134" s="92"/>
      <c r="G134" s="92"/>
      <c r="H134" s="92"/>
      <c r="I134" s="92"/>
    </row>
    <row r="135" ht="15.75" customHeight="1">
      <c r="A135" s="92"/>
      <c r="B135" s="92"/>
      <c r="C135" s="92"/>
      <c r="D135" s="92"/>
      <c r="E135" s="92"/>
      <c r="F135" s="92"/>
      <c r="G135" s="92"/>
      <c r="H135" s="92"/>
      <c r="I135" s="92"/>
    </row>
    <row r="136" ht="15.75" customHeight="1">
      <c r="A136" s="92"/>
      <c r="B136" s="92"/>
      <c r="C136" s="92"/>
      <c r="D136" s="92"/>
      <c r="E136" s="92"/>
      <c r="F136" s="92"/>
      <c r="G136" s="92"/>
      <c r="H136" s="92"/>
      <c r="I136" s="92"/>
    </row>
    <row r="137" ht="15.75" customHeight="1">
      <c r="A137" s="92"/>
      <c r="B137" s="92"/>
      <c r="C137" s="92"/>
      <c r="D137" s="92"/>
      <c r="E137" s="92"/>
      <c r="F137" s="92"/>
      <c r="G137" s="92"/>
      <c r="H137" s="92"/>
      <c r="I137" s="92"/>
    </row>
    <row r="138" ht="15.75" customHeight="1">
      <c r="A138" s="92"/>
      <c r="B138" s="92"/>
      <c r="C138" s="92"/>
      <c r="D138" s="92"/>
      <c r="E138" s="92"/>
      <c r="F138" s="92"/>
      <c r="G138" s="92"/>
      <c r="H138" s="92"/>
      <c r="I138" s="92"/>
    </row>
    <row r="139" ht="15.75" customHeight="1">
      <c r="A139" s="92"/>
      <c r="B139" s="92"/>
      <c r="C139" s="92"/>
      <c r="D139" s="92"/>
      <c r="E139" s="92"/>
      <c r="F139" s="92"/>
      <c r="G139" s="92"/>
      <c r="H139" s="92"/>
      <c r="I139" s="92"/>
    </row>
    <row r="140" ht="15.75" customHeight="1">
      <c r="A140" s="92"/>
      <c r="B140" s="92"/>
      <c r="C140" s="92"/>
      <c r="D140" s="92"/>
      <c r="E140" s="92"/>
      <c r="F140" s="92"/>
      <c r="G140" s="92"/>
      <c r="H140" s="92"/>
      <c r="I140" s="92"/>
    </row>
    <row r="141" ht="15.75" customHeight="1">
      <c r="A141" s="92"/>
      <c r="B141" s="92"/>
      <c r="C141" s="92"/>
      <c r="D141" s="92"/>
      <c r="E141" s="92"/>
      <c r="F141" s="92"/>
      <c r="G141" s="92"/>
      <c r="H141" s="92"/>
      <c r="I141" s="92"/>
    </row>
    <row r="142" ht="15.75" customHeight="1">
      <c r="A142" s="92"/>
      <c r="B142" s="92"/>
      <c r="C142" s="92"/>
      <c r="D142" s="92"/>
      <c r="E142" s="92"/>
      <c r="F142" s="92"/>
      <c r="G142" s="92"/>
      <c r="H142" s="92"/>
      <c r="I142" s="92"/>
    </row>
    <row r="143" ht="15.75" customHeight="1">
      <c r="A143" s="92"/>
      <c r="B143" s="92"/>
      <c r="C143" s="92"/>
      <c r="D143" s="92"/>
      <c r="E143" s="92"/>
      <c r="F143" s="92"/>
      <c r="G143" s="92"/>
      <c r="H143" s="92"/>
      <c r="I143" s="92"/>
    </row>
    <row r="144" ht="15.75" customHeight="1">
      <c r="A144" s="92"/>
      <c r="B144" s="92"/>
      <c r="C144" s="92"/>
      <c r="D144" s="92"/>
      <c r="E144" s="92"/>
      <c r="F144" s="92"/>
      <c r="G144" s="92"/>
      <c r="H144" s="92"/>
      <c r="I144" s="92"/>
    </row>
    <row r="145" ht="15.75" customHeight="1">
      <c r="A145" s="92"/>
      <c r="B145" s="92"/>
      <c r="C145" s="92"/>
      <c r="D145" s="92"/>
      <c r="E145" s="92"/>
      <c r="F145" s="92"/>
      <c r="G145" s="92"/>
      <c r="H145" s="92"/>
      <c r="I145" s="92"/>
    </row>
    <row r="146" ht="15.75" customHeight="1">
      <c r="A146" s="92"/>
      <c r="B146" s="92"/>
      <c r="C146" s="92"/>
      <c r="D146" s="92"/>
      <c r="E146" s="92"/>
      <c r="F146" s="92"/>
      <c r="G146" s="92"/>
      <c r="H146" s="92"/>
      <c r="I146" s="92"/>
    </row>
    <row r="147" ht="15.75" customHeight="1">
      <c r="A147" s="92"/>
      <c r="B147" s="92"/>
      <c r="C147" s="92"/>
      <c r="D147" s="92"/>
      <c r="E147" s="92"/>
      <c r="F147" s="92"/>
      <c r="G147" s="92"/>
      <c r="H147" s="92"/>
      <c r="I147" s="92"/>
    </row>
    <row r="148" ht="15.75" customHeight="1">
      <c r="A148" s="92"/>
      <c r="B148" s="92"/>
      <c r="C148" s="92"/>
      <c r="D148" s="92"/>
      <c r="E148" s="92"/>
      <c r="F148" s="92"/>
      <c r="G148" s="92"/>
      <c r="H148" s="92"/>
      <c r="I148" s="92"/>
    </row>
    <row r="149" ht="15.75" customHeight="1">
      <c r="A149" s="92"/>
      <c r="B149" s="92"/>
      <c r="C149" s="92"/>
      <c r="D149" s="92"/>
      <c r="E149" s="92"/>
      <c r="F149" s="92"/>
      <c r="G149" s="92"/>
      <c r="H149" s="92"/>
      <c r="I149" s="92"/>
    </row>
    <row r="150" ht="15.75" customHeight="1">
      <c r="A150" s="92"/>
      <c r="B150" s="92"/>
      <c r="C150" s="92"/>
      <c r="D150" s="92"/>
      <c r="E150" s="92"/>
      <c r="F150" s="92"/>
      <c r="G150" s="92"/>
      <c r="H150" s="92"/>
      <c r="I150" s="92"/>
    </row>
    <row r="151" ht="15.75" customHeight="1">
      <c r="A151" s="92"/>
      <c r="B151" s="92"/>
      <c r="C151" s="92"/>
      <c r="D151" s="92"/>
      <c r="E151" s="92"/>
      <c r="F151" s="92"/>
      <c r="G151" s="92"/>
      <c r="H151" s="92"/>
      <c r="I151" s="92"/>
    </row>
    <row r="152" ht="15.75" customHeight="1">
      <c r="A152" s="92"/>
      <c r="B152" s="92"/>
      <c r="C152" s="92"/>
      <c r="D152" s="92"/>
      <c r="E152" s="92"/>
      <c r="F152" s="92"/>
      <c r="G152" s="92"/>
      <c r="H152" s="92"/>
      <c r="I152" s="92"/>
    </row>
    <row r="153" ht="15.75" customHeight="1">
      <c r="A153" s="92"/>
      <c r="B153" s="92"/>
      <c r="C153" s="92"/>
      <c r="D153" s="92"/>
      <c r="E153" s="92"/>
      <c r="F153" s="92"/>
      <c r="G153" s="92"/>
      <c r="H153" s="92"/>
      <c r="I153" s="92"/>
    </row>
    <row r="154" ht="15.75" customHeight="1">
      <c r="A154" s="92"/>
      <c r="B154" s="92"/>
      <c r="C154" s="92"/>
      <c r="D154" s="92"/>
      <c r="E154" s="92"/>
      <c r="F154" s="92"/>
      <c r="G154" s="92"/>
      <c r="H154" s="92"/>
      <c r="I154" s="92"/>
    </row>
    <row r="155" ht="15.75" customHeight="1">
      <c r="A155" s="92"/>
      <c r="B155" s="92"/>
      <c r="C155" s="92"/>
      <c r="D155" s="92"/>
      <c r="E155" s="92"/>
      <c r="F155" s="92"/>
      <c r="G155" s="92"/>
      <c r="H155" s="92"/>
      <c r="I155" s="92"/>
    </row>
    <row r="156" ht="15.75" customHeight="1">
      <c r="A156" s="92"/>
      <c r="B156" s="92"/>
      <c r="C156" s="92"/>
      <c r="D156" s="92"/>
      <c r="E156" s="92"/>
      <c r="F156" s="92"/>
      <c r="G156" s="92"/>
      <c r="H156" s="92"/>
      <c r="I156" s="92"/>
    </row>
    <row r="157" ht="15.75" customHeight="1">
      <c r="A157" s="92"/>
      <c r="B157" s="92"/>
      <c r="C157" s="92"/>
      <c r="D157" s="92"/>
      <c r="E157" s="92"/>
      <c r="F157" s="92"/>
      <c r="G157" s="92"/>
      <c r="H157" s="92"/>
      <c r="I157" s="92"/>
    </row>
    <row r="158" ht="15.75" customHeight="1">
      <c r="A158" s="92"/>
      <c r="B158" s="92"/>
      <c r="C158" s="92"/>
      <c r="D158" s="92"/>
      <c r="E158" s="92"/>
      <c r="F158" s="92"/>
      <c r="G158" s="92"/>
      <c r="H158" s="92"/>
      <c r="I158" s="92"/>
    </row>
    <row r="159" ht="15.75" customHeight="1">
      <c r="A159" s="92"/>
      <c r="B159" s="92"/>
      <c r="C159" s="92"/>
      <c r="D159" s="92"/>
      <c r="E159" s="92"/>
      <c r="F159" s="92"/>
      <c r="G159" s="92"/>
      <c r="H159" s="92"/>
      <c r="I159" s="92"/>
    </row>
    <row r="160" ht="15.75" customHeight="1">
      <c r="A160" s="92"/>
      <c r="B160" s="92"/>
      <c r="C160" s="92"/>
      <c r="D160" s="92"/>
      <c r="E160" s="92"/>
      <c r="F160" s="92"/>
      <c r="G160" s="92"/>
      <c r="H160" s="92"/>
      <c r="I160" s="92"/>
    </row>
    <row r="161" ht="15.75" customHeight="1">
      <c r="A161" s="92"/>
      <c r="B161" s="92"/>
      <c r="C161" s="92"/>
      <c r="D161" s="92"/>
      <c r="E161" s="92"/>
      <c r="F161" s="92"/>
      <c r="G161" s="92"/>
      <c r="H161" s="92"/>
      <c r="I161" s="92"/>
    </row>
    <row r="162" ht="15.75" customHeight="1">
      <c r="A162" s="92"/>
      <c r="B162" s="92"/>
      <c r="C162" s="92"/>
      <c r="D162" s="92"/>
      <c r="E162" s="92"/>
      <c r="F162" s="92"/>
      <c r="G162" s="92"/>
      <c r="H162" s="92"/>
      <c r="I162" s="92"/>
    </row>
    <row r="163" ht="15.75" customHeight="1">
      <c r="A163" s="92"/>
      <c r="B163" s="92"/>
      <c r="C163" s="92"/>
      <c r="D163" s="92"/>
      <c r="E163" s="92"/>
      <c r="F163" s="92"/>
      <c r="G163" s="92"/>
      <c r="H163" s="92"/>
      <c r="I163" s="92"/>
    </row>
    <row r="164" ht="15.75" customHeight="1">
      <c r="A164" s="92"/>
      <c r="B164" s="92"/>
      <c r="C164" s="92"/>
      <c r="D164" s="92"/>
      <c r="E164" s="92"/>
      <c r="F164" s="92"/>
      <c r="G164" s="92"/>
      <c r="H164" s="92"/>
      <c r="I164" s="92"/>
    </row>
    <row r="165" ht="15.75" customHeight="1">
      <c r="A165" s="92"/>
      <c r="B165" s="92"/>
      <c r="C165" s="92"/>
      <c r="D165" s="92"/>
      <c r="E165" s="92"/>
      <c r="F165" s="92"/>
      <c r="G165" s="92"/>
      <c r="H165" s="92"/>
      <c r="I165" s="92"/>
    </row>
    <row r="166" ht="15.75" customHeight="1">
      <c r="A166" s="92"/>
      <c r="B166" s="92"/>
      <c r="C166" s="92"/>
      <c r="D166" s="92"/>
      <c r="E166" s="92"/>
      <c r="F166" s="92"/>
      <c r="G166" s="92"/>
      <c r="H166" s="92"/>
      <c r="I166" s="92"/>
    </row>
    <row r="167" ht="15.75" customHeight="1">
      <c r="A167" s="92"/>
      <c r="B167" s="92"/>
      <c r="C167" s="92"/>
      <c r="D167" s="92"/>
      <c r="E167" s="92"/>
      <c r="F167" s="92"/>
      <c r="G167" s="92"/>
      <c r="H167" s="92"/>
      <c r="I167" s="92"/>
    </row>
    <row r="168" ht="15.75" customHeight="1">
      <c r="A168" s="92"/>
      <c r="B168" s="92"/>
      <c r="C168" s="92"/>
      <c r="D168" s="92"/>
      <c r="E168" s="92"/>
      <c r="F168" s="92"/>
      <c r="G168" s="92"/>
      <c r="H168" s="92"/>
      <c r="I168" s="92"/>
    </row>
    <row r="169" ht="15.75" customHeight="1">
      <c r="A169" s="92"/>
      <c r="B169" s="92"/>
      <c r="C169" s="92"/>
      <c r="D169" s="92"/>
      <c r="E169" s="92"/>
      <c r="F169" s="92"/>
      <c r="G169" s="92"/>
      <c r="H169" s="92"/>
      <c r="I169" s="92"/>
    </row>
    <row r="170" ht="15.75" customHeight="1">
      <c r="A170" s="92"/>
      <c r="B170" s="92"/>
      <c r="C170" s="92"/>
      <c r="D170" s="92"/>
      <c r="E170" s="92"/>
      <c r="F170" s="92"/>
      <c r="G170" s="92"/>
      <c r="H170" s="92"/>
      <c r="I170" s="92"/>
    </row>
    <row r="171" ht="15.75" customHeight="1">
      <c r="A171" s="92"/>
      <c r="B171" s="92"/>
      <c r="C171" s="92"/>
      <c r="D171" s="92"/>
      <c r="E171" s="92"/>
      <c r="F171" s="92"/>
      <c r="G171" s="92"/>
      <c r="H171" s="92"/>
      <c r="I171" s="92"/>
    </row>
    <row r="172" ht="15.75" customHeight="1">
      <c r="A172" s="92"/>
      <c r="B172" s="92"/>
      <c r="C172" s="92"/>
      <c r="D172" s="92"/>
      <c r="E172" s="92"/>
      <c r="F172" s="92"/>
      <c r="G172" s="92"/>
      <c r="H172" s="92"/>
      <c r="I172" s="92"/>
    </row>
    <row r="173" ht="15.75" customHeight="1">
      <c r="A173" s="92"/>
      <c r="B173" s="92"/>
      <c r="C173" s="92"/>
      <c r="D173" s="92"/>
      <c r="E173" s="92"/>
      <c r="F173" s="92"/>
      <c r="G173" s="92"/>
      <c r="H173" s="92"/>
      <c r="I173" s="92"/>
    </row>
    <row r="174" ht="15.75" customHeight="1">
      <c r="A174" s="92"/>
      <c r="B174" s="92"/>
      <c r="C174" s="92"/>
      <c r="D174" s="92"/>
      <c r="E174" s="92"/>
      <c r="F174" s="92"/>
      <c r="G174" s="92"/>
      <c r="H174" s="92"/>
      <c r="I174" s="92"/>
    </row>
    <row r="175" ht="15.75" customHeight="1">
      <c r="A175" s="92"/>
      <c r="B175" s="92"/>
      <c r="C175" s="92"/>
      <c r="D175" s="92"/>
      <c r="E175" s="92"/>
      <c r="F175" s="92"/>
      <c r="G175" s="92"/>
      <c r="H175" s="92"/>
      <c r="I175" s="92"/>
    </row>
    <row r="176" ht="15.75" customHeight="1">
      <c r="A176" s="92"/>
      <c r="B176" s="92"/>
      <c r="C176" s="92"/>
      <c r="D176" s="92"/>
      <c r="E176" s="92"/>
      <c r="F176" s="92"/>
      <c r="G176" s="92"/>
      <c r="H176" s="92"/>
      <c r="I176" s="92"/>
    </row>
    <row r="177" ht="15.75" customHeight="1">
      <c r="A177" s="92"/>
      <c r="B177" s="92"/>
      <c r="C177" s="92"/>
      <c r="D177" s="92"/>
      <c r="E177" s="92"/>
      <c r="F177" s="92"/>
      <c r="G177" s="92"/>
      <c r="H177" s="92"/>
      <c r="I177" s="92"/>
    </row>
    <row r="178" ht="15.75" customHeight="1">
      <c r="A178" s="92"/>
      <c r="B178" s="92"/>
      <c r="C178" s="92"/>
      <c r="D178" s="92"/>
      <c r="E178" s="92"/>
      <c r="F178" s="92"/>
      <c r="G178" s="92"/>
      <c r="H178" s="92"/>
      <c r="I178" s="92"/>
    </row>
    <row r="179" ht="15.75" customHeight="1">
      <c r="A179" s="92"/>
      <c r="B179" s="92"/>
      <c r="C179" s="92"/>
      <c r="D179" s="92"/>
      <c r="E179" s="92"/>
      <c r="F179" s="92"/>
      <c r="G179" s="92"/>
      <c r="H179" s="92"/>
      <c r="I179" s="92"/>
    </row>
    <row r="180" ht="15.75" customHeight="1">
      <c r="A180" s="92"/>
      <c r="B180" s="92"/>
      <c r="C180" s="92"/>
      <c r="D180" s="92"/>
      <c r="E180" s="92"/>
      <c r="F180" s="92"/>
      <c r="G180" s="92"/>
      <c r="H180" s="92"/>
      <c r="I180" s="92"/>
    </row>
    <row r="181" ht="15.75" customHeight="1">
      <c r="A181" s="92"/>
      <c r="B181" s="92"/>
      <c r="C181" s="92"/>
      <c r="D181" s="92"/>
      <c r="E181" s="92"/>
      <c r="F181" s="92"/>
      <c r="G181" s="92"/>
      <c r="H181" s="92"/>
      <c r="I181" s="92"/>
    </row>
    <row r="182" ht="15.75" customHeight="1">
      <c r="A182" s="92"/>
      <c r="B182" s="92"/>
      <c r="C182" s="92"/>
      <c r="D182" s="92"/>
      <c r="E182" s="92"/>
      <c r="F182" s="92"/>
      <c r="G182" s="92"/>
      <c r="H182" s="92"/>
      <c r="I182" s="92"/>
    </row>
    <row r="183" ht="15.75" customHeight="1">
      <c r="A183" s="92"/>
      <c r="B183" s="92"/>
      <c r="C183" s="92"/>
      <c r="D183" s="92"/>
      <c r="E183" s="92"/>
      <c r="F183" s="92"/>
      <c r="G183" s="92"/>
      <c r="H183" s="92"/>
      <c r="I183" s="92"/>
    </row>
    <row r="184" ht="15.75" customHeight="1">
      <c r="A184" s="92"/>
      <c r="B184" s="92"/>
      <c r="C184" s="92"/>
      <c r="D184" s="92"/>
      <c r="E184" s="92"/>
      <c r="F184" s="92"/>
      <c r="G184" s="92"/>
      <c r="H184" s="92"/>
      <c r="I184" s="92"/>
    </row>
    <row r="185" ht="15.75" customHeight="1">
      <c r="A185" s="92"/>
      <c r="B185" s="92"/>
      <c r="C185" s="92"/>
      <c r="D185" s="92"/>
      <c r="E185" s="92"/>
      <c r="F185" s="92"/>
      <c r="G185" s="92"/>
      <c r="H185" s="92"/>
      <c r="I185" s="92"/>
    </row>
    <row r="186" ht="15.75" customHeight="1">
      <c r="A186" s="92"/>
      <c r="B186" s="92"/>
      <c r="C186" s="92"/>
      <c r="D186" s="92"/>
      <c r="E186" s="92"/>
      <c r="F186" s="92"/>
      <c r="G186" s="92"/>
      <c r="H186" s="92"/>
      <c r="I186" s="92"/>
    </row>
    <row r="187" ht="15.75" customHeight="1">
      <c r="A187" s="92"/>
      <c r="B187" s="92"/>
      <c r="C187" s="92"/>
      <c r="D187" s="92"/>
      <c r="E187" s="92"/>
      <c r="F187" s="92"/>
      <c r="G187" s="92"/>
      <c r="H187" s="92"/>
      <c r="I187" s="92"/>
    </row>
    <row r="188" ht="15.75" customHeight="1">
      <c r="A188" s="92"/>
      <c r="B188" s="92"/>
      <c r="C188" s="92"/>
      <c r="D188" s="92"/>
      <c r="E188" s="92"/>
      <c r="F188" s="92"/>
      <c r="G188" s="92"/>
      <c r="H188" s="92"/>
      <c r="I188" s="92"/>
    </row>
    <row r="189" ht="15.75" customHeight="1">
      <c r="A189" s="92"/>
      <c r="B189" s="92"/>
      <c r="C189" s="92"/>
      <c r="D189" s="92"/>
      <c r="E189" s="92"/>
      <c r="F189" s="92"/>
      <c r="G189" s="92"/>
      <c r="H189" s="92"/>
      <c r="I189" s="92"/>
    </row>
    <row r="190" ht="15.75" customHeight="1">
      <c r="A190" s="92"/>
      <c r="B190" s="92"/>
      <c r="C190" s="92"/>
      <c r="D190" s="92"/>
      <c r="E190" s="92"/>
      <c r="F190" s="92"/>
      <c r="G190" s="92"/>
      <c r="H190" s="92"/>
      <c r="I190" s="92"/>
    </row>
    <row r="191" ht="15.75" customHeight="1">
      <c r="A191" s="92"/>
      <c r="B191" s="92"/>
      <c r="C191" s="92"/>
      <c r="D191" s="92"/>
      <c r="E191" s="92"/>
      <c r="F191" s="92"/>
      <c r="G191" s="92"/>
      <c r="H191" s="92"/>
      <c r="I191" s="92"/>
    </row>
    <row r="192" ht="15.75" customHeight="1">
      <c r="A192" s="92"/>
      <c r="B192" s="92"/>
      <c r="C192" s="92"/>
      <c r="D192" s="92"/>
      <c r="E192" s="92"/>
      <c r="F192" s="92"/>
      <c r="G192" s="92"/>
      <c r="H192" s="92"/>
      <c r="I192" s="92"/>
    </row>
    <row r="193" ht="15.75" customHeight="1">
      <c r="A193" s="92"/>
      <c r="B193" s="92"/>
      <c r="C193" s="92"/>
      <c r="D193" s="92"/>
      <c r="E193" s="92"/>
      <c r="F193" s="92"/>
      <c r="G193" s="92"/>
      <c r="H193" s="92"/>
      <c r="I193" s="92"/>
    </row>
    <row r="194" ht="15.75" customHeight="1">
      <c r="A194" s="92"/>
      <c r="B194" s="92"/>
      <c r="C194" s="92"/>
      <c r="D194" s="92"/>
      <c r="E194" s="92"/>
      <c r="F194" s="92"/>
      <c r="G194" s="92"/>
      <c r="H194" s="92"/>
      <c r="I194" s="92"/>
    </row>
    <row r="195" ht="15.75" customHeight="1">
      <c r="A195" s="92"/>
      <c r="B195" s="92"/>
      <c r="C195" s="92"/>
      <c r="D195" s="92"/>
      <c r="E195" s="92"/>
      <c r="F195" s="92"/>
      <c r="G195" s="92"/>
      <c r="H195" s="92"/>
      <c r="I195" s="92"/>
    </row>
    <row r="196" ht="15.75" customHeight="1">
      <c r="A196" s="92"/>
      <c r="B196" s="92"/>
      <c r="C196" s="92"/>
      <c r="D196" s="92"/>
      <c r="E196" s="92"/>
      <c r="F196" s="92"/>
      <c r="G196" s="92"/>
      <c r="H196" s="92"/>
      <c r="I196" s="92"/>
    </row>
    <row r="197" ht="15.75" customHeight="1">
      <c r="A197" s="92"/>
      <c r="B197" s="92"/>
      <c r="C197" s="92"/>
      <c r="D197" s="92"/>
      <c r="E197" s="92"/>
      <c r="F197" s="92"/>
      <c r="G197" s="92"/>
      <c r="H197" s="92"/>
      <c r="I197" s="92"/>
    </row>
    <row r="198" ht="15.75" customHeight="1">
      <c r="A198" s="92"/>
      <c r="B198" s="92"/>
      <c r="C198" s="92"/>
      <c r="D198" s="92"/>
      <c r="E198" s="92"/>
      <c r="F198" s="92"/>
      <c r="G198" s="92"/>
      <c r="H198" s="92"/>
      <c r="I198" s="92"/>
    </row>
    <row r="199" ht="15.75" customHeight="1">
      <c r="A199" s="92"/>
      <c r="B199" s="92"/>
      <c r="C199" s="92"/>
      <c r="D199" s="92"/>
      <c r="E199" s="92"/>
      <c r="F199" s="92"/>
      <c r="G199" s="92"/>
      <c r="H199" s="92"/>
      <c r="I199" s="92"/>
    </row>
    <row r="200" ht="15.75" customHeight="1">
      <c r="A200" s="92"/>
      <c r="B200" s="92"/>
      <c r="C200" s="92"/>
      <c r="D200" s="92"/>
      <c r="E200" s="92"/>
      <c r="F200" s="92"/>
      <c r="G200" s="92"/>
      <c r="H200" s="92"/>
      <c r="I200" s="92"/>
    </row>
    <row r="201" ht="15.75" customHeight="1">
      <c r="A201" s="92"/>
      <c r="B201" s="92"/>
      <c r="C201" s="92"/>
      <c r="D201" s="92"/>
      <c r="E201" s="92"/>
      <c r="F201" s="92"/>
      <c r="G201" s="92"/>
      <c r="H201" s="92"/>
      <c r="I201" s="92"/>
    </row>
    <row r="202" ht="15.75" customHeight="1">
      <c r="A202" s="92"/>
      <c r="B202" s="92"/>
      <c r="C202" s="92"/>
      <c r="D202" s="92"/>
      <c r="E202" s="92"/>
      <c r="F202" s="92"/>
      <c r="G202" s="92"/>
      <c r="H202" s="92"/>
      <c r="I202" s="92"/>
    </row>
    <row r="203" ht="15.75" customHeight="1">
      <c r="A203" s="92"/>
      <c r="B203" s="92"/>
      <c r="C203" s="92"/>
      <c r="D203" s="92"/>
      <c r="E203" s="92"/>
      <c r="F203" s="92"/>
      <c r="G203" s="92"/>
      <c r="H203" s="92"/>
      <c r="I203" s="92"/>
    </row>
    <row r="204" ht="15.75" customHeight="1">
      <c r="A204" s="92"/>
      <c r="B204" s="92"/>
      <c r="C204" s="92"/>
      <c r="D204" s="92"/>
      <c r="E204" s="92"/>
      <c r="F204" s="92"/>
      <c r="G204" s="92"/>
      <c r="H204" s="92"/>
      <c r="I204" s="92"/>
    </row>
    <row r="205" ht="15.75" customHeight="1">
      <c r="A205" s="92"/>
      <c r="B205" s="92"/>
      <c r="C205" s="92"/>
      <c r="D205" s="92"/>
      <c r="E205" s="92"/>
      <c r="F205" s="92"/>
      <c r="G205" s="92"/>
      <c r="H205" s="92"/>
      <c r="I205" s="92"/>
    </row>
    <row r="206" ht="15.75" customHeight="1">
      <c r="A206" s="92"/>
      <c r="B206" s="92"/>
      <c r="C206" s="92"/>
      <c r="D206" s="92"/>
      <c r="E206" s="92"/>
      <c r="F206" s="92"/>
      <c r="G206" s="92"/>
      <c r="H206" s="92"/>
      <c r="I206" s="92"/>
    </row>
    <row r="207" ht="15.75" customHeight="1">
      <c r="A207" s="92"/>
      <c r="B207" s="92"/>
      <c r="C207" s="92"/>
      <c r="D207" s="92"/>
      <c r="E207" s="92"/>
      <c r="F207" s="92"/>
      <c r="G207" s="92"/>
      <c r="H207" s="92"/>
      <c r="I207" s="92"/>
    </row>
    <row r="208" ht="15.75" customHeight="1">
      <c r="A208" s="92"/>
      <c r="B208" s="92"/>
      <c r="C208" s="92"/>
      <c r="D208" s="92"/>
      <c r="E208" s="92"/>
      <c r="F208" s="92"/>
      <c r="G208" s="92"/>
      <c r="H208" s="92"/>
      <c r="I208" s="92"/>
    </row>
    <row r="209" ht="15.75" customHeight="1">
      <c r="A209" s="92"/>
      <c r="B209" s="92"/>
      <c r="C209" s="92"/>
      <c r="D209" s="92"/>
      <c r="E209" s="92"/>
      <c r="F209" s="92"/>
      <c r="G209" s="92"/>
      <c r="H209" s="92"/>
      <c r="I209" s="92"/>
    </row>
    <row r="210" ht="15.75" customHeight="1">
      <c r="A210" s="92"/>
      <c r="B210" s="92"/>
      <c r="C210" s="92"/>
      <c r="D210" s="92"/>
      <c r="E210" s="92"/>
      <c r="F210" s="92"/>
      <c r="G210" s="92"/>
      <c r="H210" s="92"/>
      <c r="I210" s="92"/>
    </row>
    <row r="211" ht="15.75" customHeight="1">
      <c r="A211" s="92"/>
      <c r="B211" s="92"/>
      <c r="C211" s="92"/>
      <c r="D211" s="92"/>
      <c r="E211" s="92"/>
      <c r="F211" s="92"/>
      <c r="G211" s="92"/>
      <c r="H211" s="92"/>
      <c r="I211" s="92"/>
    </row>
    <row r="212" ht="15.75" customHeight="1">
      <c r="A212" s="92"/>
      <c r="B212" s="92"/>
      <c r="C212" s="92"/>
      <c r="D212" s="92"/>
      <c r="E212" s="92"/>
      <c r="F212" s="92"/>
      <c r="G212" s="92"/>
      <c r="H212" s="92"/>
      <c r="I212" s="92"/>
    </row>
    <row r="213" ht="15.75" customHeight="1">
      <c r="A213" s="92"/>
      <c r="B213" s="92"/>
      <c r="C213" s="92"/>
      <c r="D213" s="92"/>
      <c r="E213" s="92"/>
      <c r="F213" s="92"/>
      <c r="G213" s="92"/>
      <c r="H213" s="92"/>
      <c r="I213" s="92"/>
    </row>
    <row r="214" ht="15.75" customHeight="1">
      <c r="A214" s="92"/>
      <c r="B214" s="92"/>
      <c r="C214" s="92"/>
      <c r="D214" s="92"/>
      <c r="E214" s="92"/>
      <c r="F214" s="92"/>
      <c r="G214" s="92"/>
      <c r="H214" s="92"/>
      <c r="I214" s="92"/>
    </row>
    <row r="215" ht="15.75" customHeight="1">
      <c r="A215" s="92"/>
      <c r="B215" s="92"/>
      <c r="C215" s="92"/>
      <c r="D215" s="92"/>
      <c r="E215" s="92"/>
      <c r="F215" s="92"/>
      <c r="G215" s="92"/>
      <c r="H215" s="92"/>
      <c r="I215" s="92"/>
    </row>
    <row r="216" ht="15.75" customHeight="1">
      <c r="A216" s="92"/>
      <c r="B216" s="92"/>
      <c r="C216" s="92"/>
      <c r="D216" s="92"/>
      <c r="E216" s="92"/>
      <c r="F216" s="92"/>
      <c r="G216" s="92"/>
      <c r="H216" s="92"/>
      <c r="I216" s="92"/>
    </row>
    <row r="217" ht="15.75" customHeight="1">
      <c r="A217" s="92"/>
      <c r="B217" s="92"/>
      <c r="C217" s="92"/>
      <c r="D217" s="92"/>
      <c r="E217" s="92"/>
      <c r="F217" s="92"/>
      <c r="G217" s="92"/>
      <c r="H217" s="92"/>
      <c r="I217" s="92"/>
    </row>
    <row r="218" ht="15.75" customHeight="1">
      <c r="A218" s="92"/>
      <c r="B218" s="92"/>
      <c r="C218" s="92"/>
      <c r="D218" s="92"/>
      <c r="E218" s="92"/>
      <c r="F218" s="92"/>
      <c r="G218" s="92"/>
      <c r="H218" s="92"/>
      <c r="I218" s="92"/>
    </row>
    <row r="219" ht="15.75" customHeight="1">
      <c r="A219" s="92"/>
      <c r="B219" s="92"/>
      <c r="C219" s="92"/>
      <c r="D219" s="92"/>
      <c r="E219" s="92"/>
      <c r="F219" s="92"/>
      <c r="G219" s="92"/>
      <c r="H219" s="92"/>
      <c r="I219" s="92"/>
    </row>
    <row r="220" ht="15.75" customHeight="1">
      <c r="A220" s="92"/>
      <c r="B220" s="92"/>
      <c r="C220" s="92"/>
      <c r="D220" s="92"/>
      <c r="E220" s="92"/>
      <c r="F220" s="92"/>
      <c r="G220" s="92"/>
      <c r="H220" s="92"/>
      <c r="I220" s="92"/>
    </row>
    <row r="221" ht="15.75" customHeight="1">
      <c r="A221" s="92"/>
      <c r="B221" s="92"/>
      <c r="C221" s="92"/>
      <c r="D221" s="92"/>
      <c r="E221" s="92"/>
      <c r="F221" s="92"/>
      <c r="G221" s="92"/>
      <c r="H221" s="92"/>
      <c r="I221" s="92"/>
    </row>
    <row r="222" ht="15.75" customHeight="1">
      <c r="A222" s="92"/>
      <c r="B222" s="92"/>
      <c r="C222" s="92"/>
      <c r="D222" s="92"/>
      <c r="E222" s="92"/>
      <c r="F222" s="92"/>
      <c r="G222" s="92"/>
      <c r="H222" s="92"/>
      <c r="I222" s="92"/>
    </row>
    <row r="223" ht="15.75" customHeight="1">
      <c r="A223" s="92"/>
      <c r="B223" s="92"/>
      <c r="C223" s="92"/>
      <c r="D223" s="92"/>
      <c r="E223" s="92"/>
      <c r="F223" s="92"/>
      <c r="G223" s="92"/>
      <c r="H223" s="92"/>
      <c r="I223" s="92"/>
    </row>
    <row r="224" ht="15.75" customHeight="1">
      <c r="A224" s="92"/>
      <c r="B224" s="92"/>
      <c r="C224" s="92"/>
      <c r="D224" s="92"/>
      <c r="E224" s="92"/>
      <c r="F224" s="92"/>
      <c r="G224" s="92"/>
      <c r="H224" s="92"/>
      <c r="I224" s="92"/>
    </row>
  </sheetData>
  <mergeCells count="35">
    <mergeCell ref="E17:E18"/>
    <mergeCell ref="E9:E15"/>
    <mergeCell ref="L17:L18"/>
    <mergeCell ref="E26:I26"/>
    <mergeCell ref="D7:D8"/>
    <mergeCell ref="D10:D26"/>
    <mergeCell ref="E19:E25"/>
    <mergeCell ref="K7:K8"/>
    <mergeCell ref="E16:I16"/>
    <mergeCell ref="W7:W8"/>
    <mergeCell ref="X7:X8"/>
    <mergeCell ref="M17:R17"/>
    <mergeCell ref="S17:S18"/>
    <mergeCell ref="W17:W18"/>
    <mergeCell ref="X17:X18"/>
    <mergeCell ref="L7:L8"/>
    <mergeCell ref="M7:Q7"/>
    <mergeCell ref="S7:S8"/>
    <mergeCell ref="D1:F5"/>
    <mergeCell ref="G4:I4"/>
    <mergeCell ref="G5:I5"/>
    <mergeCell ref="G1:I1"/>
    <mergeCell ref="G2:I2"/>
    <mergeCell ref="G3:I3"/>
    <mergeCell ref="D6:I6"/>
    <mergeCell ref="E7:E8"/>
    <mergeCell ref="F7:F8"/>
    <mergeCell ref="G7:G8"/>
    <mergeCell ref="J7:J8"/>
    <mergeCell ref="I7:I8"/>
    <mergeCell ref="H7:H8"/>
    <mergeCell ref="F17:F18"/>
    <mergeCell ref="G17:G18"/>
    <mergeCell ref="H17:H18"/>
    <mergeCell ref="I17:I18"/>
  </mergeCells>
  <dataValidations>
    <dataValidation type="list" allowBlank="1" showErrorMessage="1" sqref="L9:L14 L19:L23">
      <formula1>"English,Kurdish,Arabic"</formula1>
    </dataValidation>
    <dataValidation type="list" allowBlank="1" sqref="X9:X14 X19:X23">
      <formula1>"B,C,S,E"</formula1>
    </dataValidation>
    <dataValidation type="list" allowBlank="1" showErrorMessage="1" sqref="S9:S14 S19:S23">
      <formula1>"2,3,4,5,6,7,8,9,10"</formula1>
    </dataValidation>
  </dataValidations>
  <printOptions gridLines="1" horizontalCentered="1" vertic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6.83" defaultRowHeight="15.0"/>
  <cols>
    <col customWidth="1" min="1" max="1" width="5.5"/>
    <col customWidth="1" min="2" max="2" width="7.83"/>
    <col customWidth="1" min="3" max="3" width="5.0"/>
    <col customWidth="1" min="4" max="4" width="8.5"/>
    <col customWidth="1" min="5" max="5" width="29.5"/>
    <col customWidth="1" min="6" max="6" width="26.5"/>
    <col customWidth="1" min="7" max="7" width="8.5"/>
    <col customWidth="1" min="8" max="8" width="8.17"/>
    <col customWidth="1" min="9" max="9" width="8.83"/>
    <col customWidth="1" min="10" max="10" width="8.67"/>
    <col customWidth="1" min="11" max="11" width="7.83"/>
    <col customWidth="1" min="12" max="12" width="8.67"/>
    <col customWidth="1" min="13" max="13" width="7.33"/>
    <col customWidth="1" min="14" max="18" width="6.5"/>
    <col customWidth="1" min="19" max="19" width="16.5"/>
  </cols>
  <sheetData>
    <row r="1">
      <c r="A1" s="93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</row>
    <row r="2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>
      <c r="A3" s="96" t="s">
        <v>86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/>
    </row>
    <row r="4">
      <c r="A4" s="96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</row>
    <row r="5">
      <c r="A5" s="99" t="s">
        <v>5</v>
      </c>
      <c r="B5" s="100" t="s">
        <v>6</v>
      </c>
      <c r="C5" s="100" t="s">
        <v>7</v>
      </c>
      <c r="D5" s="100" t="s">
        <v>88</v>
      </c>
      <c r="E5" s="101" t="s">
        <v>89</v>
      </c>
      <c r="F5" s="102" t="s">
        <v>10</v>
      </c>
      <c r="G5" s="103" t="s">
        <v>13</v>
      </c>
      <c r="H5" s="22" t="s">
        <v>14</v>
      </c>
      <c r="I5" s="23"/>
      <c r="J5" s="23"/>
      <c r="K5" s="23"/>
      <c r="L5" s="24"/>
      <c r="M5" s="104" t="s">
        <v>15</v>
      </c>
      <c r="N5" s="105" t="s">
        <v>16</v>
      </c>
      <c r="O5" s="105" t="s">
        <v>17</v>
      </c>
      <c r="P5" s="105" t="s">
        <v>18</v>
      </c>
      <c r="Q5" s="106" t="s">
        <v>19</v>
      </c>
      <c r="R5" s="107" t="s">
        <v>90</v>
      </c>
      <c r="S5" s="108" t="s">
        <v>91</v>
      </c>
    </row>
    <row r="6">
      <c r="A6" s="109"/>
      <c r="B6" s="37"/>
      <c r="C6" s="37"/>
      <c r="D6" s="37"/>
      <c r="E6" s="37"/>
      <c r="F6" s="37"/>
      <c r="G6" s="37"/>
      <c r="H6" s="33" t="s">
        <v>21</v>
      </c>
      <c r="I6" s="110" t="s">
        <v>22</v>
      </c>
      <c r="J6" s="110" t="s">
        <v>23</v>
      </c>
      <c r="K6" s="110" t="s">
        <v>92</v>
      </c>
      <c r="L6" s="110" t="s">
        <v>93</v>
      </c>
      <c r="M6" s="37"/>
      <c r="N6" s="105" t="s">
        <v>27</v>
      </c>
      <c r="O6" s="105" t="s">
        <v>27</v>
      </c>
      <c r="P6" s="105" t="s">
        <v>27</v>
      </c>
      <c r="Q6" s="37"/>
      <c r="R6" s="37"/>
      <c r="S6" s="111"/>
    </row>
    <row r="7">
      <c r="A7" s="112" t="s">
        <v>94</v>
      </c>
      <c r="B7" s="113" t="s">
        <v>28</v>
      </c>
      <c r="C7" s="114">
        <v>1.0</v>
      </c>
      <c r="D7" s="115" t="s">
        <v>95</v>
      </c>
      <c r="E7" s="116" t="s">
        <v>96</v>
      </c>
      <c r="F7" s="117" t="s">
        <v>97</v>
      </c>
      <c r="G7" s="114" t="s">
        <v>34</v>
      </c>
      <c r="H7" s="114">
        <v>2.0</v>
      </c>
      <c r="I7" s="114"/>
      <c r="J7" s="114"/>
      <c r="K7" s="114">
        <v>6.0</v>
      </c>
      <c r="L7" s="114"/>
      <c r="M7" s="114">
        <v>2.0</v>
      </c>
      <c r="N7" s="118" t="str">
        <f t="shared" ref="N7:N12" si="1">SUM(H7:L7)*14+M7</f>
        <v>114</v>
      </c>
      <c r="O7" s="119">
        <v>36.0</v>
      </c>
      <c r="P7" s="120" t="str">
        <f t="shared" ref="P7:P12" si="2">N7+O7</f>
        <v>150</v>
      </c>
      <c r="Q7" s="121" t="str">
        <f t="shared" ref="Q7:Q12" si="3">P7/25</f>
        <v>6.00</v>
      </c>
      <c r="R7" s="115" t="s">
        <v>55</v>
      </c>
      <c r="S7" s="122"/>
    </row>
    <row r="8">
      <c r="A8" s="123"/>
      <c r="B8" s="124"/>
      <c r="C8" s="114">
        <v>2.0</v>
      </c>
      <c r="D8" s="115" t="s">
        <v>98</v>
      </c>
      <c r="E8" s="116" t="s">
        <v>99</v>
      </c>
      <c r="F8" s="125" t="s">
        <v>100</v>
      </c>
      <c r="G8" s="114" t="s">
        <v>34</v>
      </c>
      <c r="H8" s="114"/>
      <c r="I8" s="114"/>
      <c r="J8" s="114"/>
      <c r="K8" s="114">
        <v>4.0</v>
      </c>
      <c r="L8" s="114"/>
      <c r="M8" s="114">
        <v>2.0</v>
      </c>
      <c r="N8" s="118" t="str">
        <f t="shared" si="1"/>
        <v>58</v>
      </c>
      <c r="O8" s="119">
        <v>42.0</v>
      </c>
      <c r="P8" s="120" t="str">
        <f t="shared" si="2"/>
        <v>100</v>
      </c>
      <c r="Q8" s="121" t="str">
        <f t="shared" si="3"/>
        <v>4.00</v>
      </c>
      <c r="R8" s="115" t="s">
        <v>55</v>
      </c>
      <c r="S8" s="122"/>
    </row>
    <row r="9">
      <c r="A9" s="123"/>
      <c r="B9" s="124"/>
      <c r="C9" s="114">
        <v>3.0</v>
      </c>
      <c r="D9" s="115" t="s">
        <v>101</v>
      </c>
      <c r="E9" s="116" t="s">
        <v>102</v>
      </c>
      <c r="F9" s="117" t="s">
        <v>103</v>
      </c>
      <c r="G9" s="115" t="s">
        <v>104</v>
      </c>
      <c r="H9" s="126">
        <v>3.0</v>
      </c>
      <c r="I9" s="126"/>
      <c r="J9" s="126"/>
      <c r="K9" s="126"/>
      <c r="L9" s="127"/>
      <c r="M9" s="114">
        <v>2.0</v>
      </c>
      <c r="N9" s="118" t="str">
        <f t="shared" si="1"/>
        <v>44</v>
      </c>
      <c r="O9" s="119">
        <v>56.0</v>
      </c>
      <c r="P9" s="120" t="str">
        <f t="shared" si="2"/>
        <v>100</v>
      </c>
      <c r="Q9" s="121" t="str">
        <f t="shared" si="3"/>
        <v>4.00</v>
      </c>
      <c r="R9" s="115" t="s">
        <v>55</v>
      </c>
      <c r="S9" s="122"/>
    </row>
    <row r="10">
      <c r="A10" s="123"/>
      <c r="B10" s="124"/>
      <c r="C10" s="128">
        <v>4.0</v>
      </c>
      <c r="D10" s="115" t="s">
        <v>105</v>
      </c>
      <c r="E10" s="116" t="s">
        <v>106</v>
      </c>
      <c r="F10" s="117" t="s">
        <v>107</v>
      </c>
      <c r="G10" s="114" t="s">
        <v>34</v>
      </c>
      <c r="H10" s="129">
        <v>3.0</v>
      </c>
      <c r="I10" s="114">
        <v>3.0</v>
      </c>
      <c r="J10" s="114"/>
      <c r="K10" s="114"/>
      <c r="L10" s="114"/>
      <c r="M10" s="114">
        <v>4.0</v>
      </c>
      <c r="N10" s="118" t="str">
        <f t="shared" si="1"/>
        <v>88</v>
      </c>
      <c r="O10" s="119">
        <v>37.0</v>
      </c>
      <c r="P10" s="120" t="str">
        <f t="shared" si="2"/>
        <v>125</v>
      </c>
      <c r="Q10" s="121" t="str">
        <f t="shared" si="3"/>
        <v>5.00</v>
      </c>
      <c r="R10" s="130" t="s">
        <v>83</v>
      </c>
      <c r="S10" s="122"/>
    </row>
    <row r="11">
      <c r="A11" s="123"/>
      <c r="B11" s="124"/>
      <c r="C11" s="114">
        <v>5.0</v>
      </c>
      <c r="D11" s="115" t="s">
        <v>108</v>
      </c>
      <c r="E11" s="116" t="s">
        <v>109</v>
      </c>
      <c r="F11" s="117" t="s">
        <v>110</v>
      </c>
      <c r="G11" s="114" t="s">
        <v>34</v>
      </c>
      <c r="H11" s="130">
        <v>4.0</v>
      </c>
      <c r="I11" s="114"/>
      <c r="J11" s="114"/>
      <c r="K11" s="114"/>
      <c r="L11" s="114"/>
      <c r="M11" s="114">
        <v>2.0</v>
      </c>
      <c r="N11" s="118" t="str">
        <f t="shared" si="1"/>
        <v>58</v>
      </c>
      <c r="O11" s="119">
        <v>67.0</v>
      </c>
      <c r="P11" s="120" t="str">
        <f t="shared" si="2"/>
        <v>125</v>
      </c>
      <c r="Q11" s="121" t="str">
        <f t="shared" si="3"/>
        <v>5.00</v>
      </c>
      <c r="R11" s="115" t="s">
        <v>35</v>
      </c>
      <c r="S11" s="122"/>
    </row>
    <row r="12">
      <c r="A12" s="123"/>
      <c r="B12" s="124"/>
      <c r="C12" s="114">
        <v>6.0</v>
      </c>
      <c r="D12" s="115" t="s">
        <v>111</v>
      </c>
      <c r="E12" s="116" t="s">
        <v>112</v>
      </c>
      <c r="F12" s="131" t="s">
        <v>113</v>
      </c>
      <c r="G12" s="114" t="s">
        <v>34</v>
      </c>
      <c r="H12" s="114">
        <v>3.0</v>
      </c>
      <c r="I12" s="114">
        <v>3.0</v>
      </c>
      <c r="J12" s="114"/>
      <c r="K12" s="114"/>
      <c r="L12" s="114"/>
      <c r="M12" s="114">
        <v>4.0</v>
      </c>
      <c r="N12" s="118" t="str">
        <f t="shared" si="1"/>
        <v>88</v>
      </c>
      <c r="O12" s="119">
        <v>62.0</v>
      </c>
      <c r="P12" s="120" t="str">
        <f t="shared" si="2"/>
        <v>150</v>
      </c>
      <c r="Q12" s="121" t="str">
        <f t="shared" si="3"/>
        <v>6.00</v>
      </c>
      <c r="R12" s="115" t="s">
        <v>83</v>
      </c>
      <c r="S12" s="122"/>
    </row>
    <row r="13">
      <c r="A13" s="123"/>
      <c r="B13" s="37"/>
      <c r="C13" s="127"/>
      <c r="D13" s="127"/>
      <c r="E13" s="127"/>
      <c r="F13" s="127"/>
      <c r="G13" s="127"/>
      <c r="H13" s="132" t="str">
        <f t="shared" ref="H13:Q13" si="4">SUM(H7:H12)</f>
        <v>15</v>
      </c>
      <c r="I13" s="132" t="str">
        <f t="shared" si="4"/>
        <v>6</v>
      </c>
      <c r="J13" s="132" t="str">
        <f t="shared" si="4"/>
        <v>0</v>
      </c>
      <c r="K13" s="132" t="str">
        <f t="shared" si="4"/>
        <v>10</v>
      </c>
      <c r="L13" s="132" t="str">
        <f t="shared" si="4"/>
        <v>0</v>
      </c>
      <c r="M13" s="132" t="str">
        <f t="shared" si="4"/>
        <v>16</v>
      </c>
      <c r="N13" s="132" t="str">
        <f t="shared" si="4"/>
        <v>450</v>
      </c>
      <c r="O13" s="132" t="str">
        <f t="shared" si="4"/>
        <v>300</v>
      </c>
      <c r="P13" s="132" t="str">
        <f t="shared" si="4"/>
        <v>750</v>
      </c>
      <c r="Q13" s="133" t="str">
        <f t="shared" si="4"/>
        <v>30.0</v>
      </c>
      <c r="R13" s="134"/>
      <c r="S13" s="135"/>
    </row>
    <row r="14">
      <c r="A14" s="123"/>
      <c r="B14" s="13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  <c r="S14" s="137"/>
    </row>
    <row r="15">
      <c r="A15" s="123"/>
      <c r="B15" s="100" t="s">
        <v>6</v>
      </c>
      <c r="C15" s="100" t="s">
        <v>7</v>
      </c>
      <c r="D15" s="100" t="s">
        <v>88</v>
      </c>
      <c r="E15" s="101" t="s">
        <v>89</v>
      </c>
      <c r="F15" s="102" t="s">
        <v>10</v>
      </c>
      <c r="G15" s="103" t="s">
        <v>13</v>
      </c>
      <c r="H15" s="22" t="s">
        <v>14</v>
      </c>
      <c r="I15" s="23"/>
      <c r="J15" s="23"/>
      <c r="K15" s="23"/>
      <c r="L15" s="24"/>
      <c r="M15" s="104" t="s">
        <v>15</v>
      </c>
      <c r="N15" s="105" t="s">
        <v>16</v>
      </c>
      <c r="O15" s="105" t="s">
        <v>17</v>
      </c>
      <c r="P15" s="105" t="s">
        <v>18</v>
      </c>
      <c r="Q15" s="106" t="s">
        <v>19</v>
      </c>
      <c r="R15" s="107" t="s">
        <v>90</v>
      </c>
      <c r="S15" s="108" t="s">
        <v>91</v>
      </c>
    </row>
    <row r="16">
      <c r="A16" s="123"/>
      <c r="B16" s="37"/>
      <c r="C16" s="37"/>
      <c r="D16" s="37"/>
      <c r="E16" s="37"/>
      <c r="F16" s="37"/>
      <c r="G16" s="37"/>
      <c r="H16" s="33" t="s">
        <v>21</v>
      </c>
      <c r="I16" s="110" t="s">
        <v>22</v>
      </c>
      <c r="J16" s="110" t="s">
        <v>23</v>
      </c>
      <c r="K16" s="110" t="s">
        <v>92</v>
      </c>
      <c r="L16" s="110" t="s">
        <v>93</v>
      </c>
      <c r="M16" s="37"/>
      <c r="N16" s="105" t="s">
        <v>27</v>
      </c>
      <c r="O16" s="105" t="s">
        <v>27</v>
      </c>
      <c r="P16" s="105" t="s">
        <v>27</v>
      </c>
      <c r="Q16" s="37"/>
      <c r="R16" s="37"/>
      <c r="S16" s="111"/>
    </row>
    <row r="17">
      <c r="A17" s="123"/>
      <c r="B17" s="113" t="s">
        <v>63</v>
      </c>
      <c r="C17" s="114">
        <v>1.0</v>
      </c>
      <c r="D17" s="115" t="s">
        <v>111</v>
      </c>
      <c r="E17" s="116" t="s">
        <v>114</v>
      </c>
      <c r="F17" s="138"/>
      <c r="G17" s="139" t="s">
        <v>34</v>
      </c>
      <c r="H17" s="114">
        <v>2.0</v>
      </c>
      <c r="I17" s="114"/>
      <c r="J17" s="114"/>
      <c r="K17" s="114">
        <v>4.0</v>
      </c>
      <c r="L17" s="114"/>
      <c r="M17" s="114">
        <v>2.0</v>
      </c>
      <c r="N17" s="118" t="str">
        <f t="shared" ref="N17:N22" si="5">SUM(H17:L17)*14+M17</f>
        <v>86</v>
      </c>
      <c r="O17" s="119">
        <v>14.0</v>
      </c>
      <c r="P17" s="120" t="str">
        <f t="shared" ref="P17:P22" si="6">N17+O17</f>
        <v>100</v>
      </c>
      <c r="Q17" s="121" t="str">
        <f t="shared" ref="Q17:Q22" si="7">P17/25</f>
        <v>4.00</v>
      </c>
      <c r="R17" s="115" t="s">
        <v>55</v>
      </c>
      <c r="S17" s="122"/>
    </row>
    <row r="18">
      <c r="A18" s="123"/>
      <c r="B18" s="124"/>
      <c r="C18" s="114">
        <v>2.0</v>
      </c>
      <c r="D18" s="115" t="s">
        <v>115</v>
      </c>
      <c r="E18" s="116" t="s">
        <v>116</v>
      </c>
      <c r="F18" s="138"/>
      <c r="G18" s="139" t="s">
        <v>34</v>
      </c>
      <c r="H18" s="114">
        <v>4.0</v>
      </c>
      <c r="I18" s="114"/>
      <c r="J18" s="114"/>
      <c r="K18" s="114"/>
      <c r="L18" s="114"/>
      <c r="M18" s="114">
        <v>2.0</v>
      </c>
      <c r="N18" s="118" t="str">
        <f t="shared" si="5"/>
        <v>58</v>
      </c>
      <c r="O18" s="119">
        <v>42.0</v>
      </c>
      <c r="P18" s="120" t="str">
        <f t="shared" si="6"/>
        <v>100</v>
      </c>
      <c r="Q18" s="121" t="str">
        <f t="shared" si="7"/>
        <v>4.00</v>
      </c>
      <c r="R18" s="130" t="s">
        <v>35</v>
      </c>
      <c r="S18" s="122"/>
    </row>
    <row r="19">
      <c r="A19" s="123"/>
      <c r="B19" s="124"/>
      <c r="C19" s="114">
        <v>3.0</v>
      </c>
      <c r="D19" s="115" t="s">
        <v>117</v>
      </c>
      <c r="E19" s="116" t="s">
        <v>118</v>
      </c>
      <c r="F19" s="138"/>
      <c r="G19" s="139" t="s">
        <v>34</v>
      </c>
      <c r="H19" s="126">
        <v>3.0</v>
      </c>
      <c r="I19" s="126"/>
      <c r="J19" s="126"/>
      <c r="K19" s="126"/>
      <c r="L19" s="127"/>
      <c r="M19" s="114">
        <v>2.0</v>
      </c>
      <c r="N19" s="118" t="str">
        <f t="shared" si="5"/>
        <v>44</v>
      </c>
      <c r="O19" s="119">
        <v>56.0</v>
      </c>
      <c r="P19" s="120" t="str">
        <f t="shared" si="6"/>
        <v>100</v>
      </c>
      <c r="Q19" s="121" t="str">
        <f t="shared" si="7"/>
        <v>4.00</v>
      </c>
      <c r="R19" s="130" t="s">
        <v>35</v>
      </c>
      <c r="S19" s="122"/>
    </row>
    <row r="20">
      <c r="A20" s="123"/>
      <c r="B20" s="124"/>
      <c r="C20" s="114">
        <v>4.0</v>
      </c>
      <c r="D20" s="115" t="s">
        <v>119</v>
      </c>
      <c r="E20" s="116" t="s">
        <v>120</v>
      </c>
      <c r="F20" s="138"/>
      <c r="G20" s="139" t="s">
        <v>34</v>
      </c>
      <c r="H20" s="114">
        <v>2.0</v>
      </c>
      <c r="I20" s="114">
        <v>3.0</v>
      </c>
      <c r="J20" s="114"/>
      <c r="K20" s="114"/>
      <c r="L20" s="114"/>
      <c r="M20" s="114">
        <v>2.0</v>
      </c>
      <c r="N20" s="118" t="str">
        <f t="shared" si="5"/>
        <v>72</v>
      </c>
      <c r="O20" s="119">
        <v>78.0</v>
      </c>
      <c r="P20" s="120" t="str">
        <f t="shared" si="6"/>
        <v>150</v>
      </c>
      <c r="Q20" s="121" t="str">
        <f t="shared" si="7"/>
        <v>6.00</v>
      </c>
      <c r="R20" s="130" t="s">
        <v>83</v>
      </c>
      <c r="S20" s="122"/>
    </row>
    <row r="21" ht="15.75" customHeight="1">
      <c r="A21" s="123"/>
      <c r="B21" s="124"/>
      <c r="C21" s="114">
        <v>5.0</v>
      </c>
      <c r="D21" s="115" t="s">
        <v>121</v>
      </c>
      <c r="E21" s="116" t="s">
        <v>122</v>
      </c>
      <c r="F21" s="138"/>
      <c r="G21" s="139" t="s">
        <v>34</v>
      </c>
      <c r="H21" s="114">
        <v>2.0</v>
      </c>
      <c r="I21" s="114">
        <v>3.0</v>
      </c>
      <c r="J21" s="114"/>
      <c r="K21" s="114"/>
      <c r="L21" s="114"/>
      <c r="M21" s="114">
        <v>2.0</v>
      </c>
      <c r="N21" s="118" t="str">
        <f t="shared" si="5"/>
        <v>72</v>
      </c>
      <c r="O21" s="119">
        <v>78.0</v>
      </c>
      <c r="P21" s="120" t="str">
        <f t="shared" si="6"/>
        <v>150</v>
      </c>
      <c r="Q21" s="121" t="str">
        <f t="shared" si="7"/>
        <v>6.00</v>
      </c>
      <c r="R21" s="130" t="s">
        <v>83</v>
      </c>
      <c r="S21" s="122"/>
    </row>
    <row r="22" ht="15.75" customHeight="1">
      <c r="A22" s="123"/>
      <c r="B22" s="124"/>
      <c r="C22" s="114">
        <v>6.0</v>
      </c>
      <c r="D22" s="115" t="s">
        <v>123</v>
      </c>
      <c r="E22" s="116" t="s">
        <v>30</v>
      </c>
      <c r="F22" s="138"/>
      <c r="G22" s="139" t="s">
        <v>34</v>
      </c>
      <c r="H22" s="114">
        <v>2.0</v>
      </c>
      <c r="I22" s="114">
        <v>3.0</v>
      </c>
      <c r="J22" s="114"/>
      <c r="K22" s="114"/>
      <c r="L22" s="114"/>
      <c r="M22" s="114">
        <v>2.0</v>
      </c>
      <c r="N22" s="118" t="str">
        <f t="shared" si="5"/>
        <v>72</v>
      </c>
      <c r="O22" s="119">
        <v>78.0</v>
      </c>
      <c r="P22" s="120" t="str">
        <f t="shared" si="6"/>
        <v>150</v>
      </c>
      <c r="Q22" s="121" t="str">
        <f t="shared" si="7"/>
        <v>6.00</v>
      </c>
      <c r="R22" s="130" t="s">
        <v>35</v>
      </c>
      <c r="S22" s="122"/>
    </row>
    <row r="23" ht="15.75" customHeight="1">
      <c r="A23" s="123"/>
      <c r="B23" s="37"/>
      <c r="C23" s="127"/>
      <c r="D23" s="127"/>
      <c r="E23" s="127"/>
      <c r="F23" s="127"/>
      <c r="G23" s="127"/>
      <c r="H23" s="134" t="str">
        <f t="shared" ref="H23:Q23" si="8">SUM(H17:H22)</f>
        <v>15</v>
      </c>
      <c r="I23" s="134" t="str">
        <f t="shared" si="8"/>
        <v>9</v>
      </c>
      <c r="J23" s="134" t="str">
        <f t="shared" si="8"/>
        <v>0</v>
      </c>
      <c r="K23" s="134" t="str">
        <f t="shared" si="8"/>
        <v>4</v>
      </c>
      <c r="L23" s="134" t="str">
        <f t="shared" si="8"/>
        <v>0</v>
      </c>
      <c r="M23" s="134" t="str">
        <f t="shared" si="8"/>
        <v>12</v>
      </c>
      <c r="N23" s="134" t="str">
        <f t="shared" si="8"/>
        <v>404</v>
      </c>
      <c r="O23" s="134" t="str">
        <f t="shared" si="8"/>
        <v>346</v>
      </c>
      <c r="P23" s="132" t="str">
        <f t="shared" si="8"/>
        <v>750</v>
      </c>
      <c r="Q23" s="140" t="str">
        <f t="shared" si="8"/>
        <v>30.00</v>
      </c>
      <c r="R23" s="134"/>
      <c r="S23" s="135"/>
    </row>
    <row r="24" ht="15.75" customHeight="1">
      <c r="A24" s="109"/>
      <c r="B24" s="13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137"/>
    </row>
    <row r="25" ht="15.75" customHeight="1">
      <c r="A25" s="99" t="s">
        <v>5</v>
      </c>
      <c r="B25" s="100" t="s">
        <v>6</v>
      </c>
      <c r="C25" s="100" t="s">
        <v>7</v>
      </c>
      <c r="D25" s="100" t="s">
        <v>88</v>
      </c>
      <c r="E25" s="101" t="s">
        <v>89</v>
      </c>
      <c r="F25" s="102" t="s">
        <v>10</v>
      </c>
      <c r="G25" s="103" t="s">
        <v>13</v>
      </c>
      <c r="H25" s="22" t="s">
        <v>14</v>
      </c>
      <c r="I25" s="23"/>
      <c r="J25" s="23"/>
      <c r="K25" s="23"/>
      <c r="L25" s="24"/>
      <c r="M25" s="104" t="s">
        <v>15</v>
      </c>
      <c r="N25" s="105" t="s">
        <v>16</v>
      </c>
      <c r="O25" s="105" t="s">
        <v>17</v>
      </c>
      <c r="P25" s="105" t="s">
        <v>18</v>
      </c>
      <c r="Q25" s="106" t="s">
        <v>19</v>
      </c>
      <c r="R25" s="107" t="s">
        <v>90</v>
      </c>
      <c r="S25" s="108" t="s">
        <v>91</v>
      </c>
    </row>
    <row r="26" ht="15.75" customHeight="1">
      <c r="A26" s="109"/>
      <c r="B26" s="37"/>
      <c r="C26" s="37"/>
      <c r="D26" s="37"/>
      <c r="E26" s="37"/>
      <c r="F26" s="37"/>
      <c r="G26" s="37"/>
      <c r="H26" s="33" t="s">
        <v>21</v>
      </c>
      <c r="I26" s="110" t="s">
        <v>22</v>
      </c>
      <c r="J26" s="110" t="s">
        <v>23</v>
      </c>
      <c r="K26" s="110" t="s">
        <v>92</v>
      </c>
      <c r="L26" s="110" t="s">
        <v>93</v>
      </c>
      <c r="M26" s="37"/>
      <c r="N26" s="105" t="s">
        <v>27</v>
      </c>
      <c r="O26" s="105" t="s">
        <v>27</v>
      </c>
      <c r="P26" s="105" t="s">
        <v>27</v>
      </c>
      <c r="Q26" s="37"/>
      <c r="R26" s="37"/>
      <c r="S26" s="111"/>
    </row>
    <row r="27" ht="15.75" customHeight="1">
      <c r="A27" s="112" t="s">
        <v>124</v>
      </c>
      <c r="B27" s="113" t="s">
        <v>125</v>
      </c>
      <c r="C27" s="114">
        <v>1.0</v>
      </c>
      <c r="D27" s="115" t="s">
        <v>123</v>
      </c>
      <c r="E27" s="116" t="s">
        <v>126</v>
      </c>
      <c r="F27" s="116"/>
      <c r="G27" s="141" t="s">
        <v>34</v>
      </c>
      <c r="H27" s="142">
        <v>2.0</v>
      </c>
      <c r="I27" s="143">
        <v>3.0</v>
      </c>
      <c r="J27" s="143"/>
      <c r="K27" s="143"/>
      <c r="L27" s="144"/>
      <c r="M27" s="119">
        <v>4.0</v>
      </c>
      <c r="N27" s="118" t="str">
        <f t="shared" ref="N27:N32" si="9">SUM(H27:L27)*14+M27</f>
        <v>74</v>
      </c>
      <c r="O27" s="119">
        <v>51.0</v>
      </c>
      <c r="P27" s="120" t="str">
        <f t="shared" ref="P27:P32" si="10">N27+O27</f>
        <v>125</v>
      </c>
      <c r="Q27" s="121" t="str">
        <f t="shared" ref="Q27:Q32" si="11">P27/25</f>
        <v>5.00</v>
      </c>
      <c r="R27" s="142" t="s">
        <v>35</v>
      </c>
      <c r="S27" s="122"/>
    </row>
    <row r="28" ht="15.75" customHeight="1">
      <c r="A28" s="123"/>
      <c r="B28" s="124"/>
      <c r="C28" s="114">
        <v>2.0</v>
      </c>
      <c r="D28" s="115" t="s">
        <v>127</v>
      </c>
      <c r="E28" s="116" t="s">
        <v>128</v>
      </c>
      <c r="F28" s="116"/>
      <c r="G28" s="141" t="s">
        <v>34</v>
      </c>
      <c r="H28" s="126">
        <v>2.0</v>
      </c>
      <c r="I28" s="126">
        <v>3.0</v>
      </c>
      <c r="J28" s="126"/>
      <c r="K28" s="126"/>
      <c r="L28" s="127"/>
      <c r="M28" s="119">
        <v>4.0</v>
      </c>
      <c r="N28" s="118" t="str">
        <f t="shared" si="9"/>
        <v>74</v>
      </c>
      <c r="O28" s="119">
        <v>51.0</v>
      </c>
      <c r="P28" s="120" t="str">
        <f t="shared" si="10"/>
        <v>125</v>
      </c>
      <c r="Q28" s="121" t="str">
        <f t="shared" si="11"/>
        <v>5.00</v>
      </c>
      <c r="R28" s="145" t="s">
        <v>35</v>
      </c>
      <c r="S28" s="122"/>
    </row>
    <row r="29" ht="15.75" customHeight="1">
      <c r="A29" s="123"/>
      <c r="B29" s="124"/>
      <c r="C29" s="114">
        <v>3.0</v>
      </c>
      <c r="D29" s="115" t="s">
        <v>129</v>
      </c>
      <c r="E29" s="116" t="s">
        <v>130</v>
      </c>
      <c r="F29" s="116"/>
      <c r="G29" s="141" t="s">
        <v>34</v>
      </c>
      <c r="H29" s="126">
        <v>3.0</v>
      </c>
      <c r="I29" s="146">
        <v>3.0</v>
      </c>
      <c r="J29" s="146"/>
      <c r="K29" s="146"/>
      <c r="L29" s="147"/>
      <c r="M29" s="119">
        <v>4.0</v>
      </c>
      <c r="N29" s="118" t="str">
        <f t="shared" si="9"/>
        <v>88</v>
      </c>
      <c r="O29" s="119">
        <v>37.0</v>
      </c>
      <c r="P29" s="120" t="str">
        <f t="shared" si="10"/>
        <v>125</v>
      </c>
      <c r="Q29" s="121" t="str">
        <f t="shared" si="11"/>
        <v>5.00</v>
      </c>
      <c r="R29" s="145" t="s">
        <v>35</v>
      </c>
      <c r="S29" s="122"/>
    </row>
    <row r="30" ht="15.75" customHeight="1">
      <c r="A30" s="123"/>
      <c r="B30" s="124"/>
      <c r="C30" s="114">
        <v>4.0</v>
      </c>
      <c r="D30" s="115" t="s">
        <v>131</v>
      </c>
      <c r="E30" s="116" t="s">
        <v>132</v>
      </c>
      <c r="F30" s="116"/>
      <c r="G30" s="141" t="s">
        <v>34</v>
      </c>
      <c r="H30" s="126">
        <v>4.0</v>
      </c>
      <c r="I30" s="126">
        <v>3.0</v>
      </c>
      <c r="J30" s="126"/>
      <c r="K30" s="126"/>
      <c r="L30" s="126"/>
      <c r="M30" s="119">
        <v>4.0</v>
      </c>
      <c r="N30" s="118" t="str">
        <f t="shared" si="9"/>
        <v>102</v>
      </c>
      <c r="O30" s="119">
        <v>98.0</v>
      </c>
      <c r="P30" s="120" t="str">
        <f t="shared" si="10"/>
        <v>200</v>
      </c>
      <c r="Q30" s="121" t="str">
        <f t="shared" si="11"/>
        <v>8.00</v>
      </c>
      <c r="R30" s="145" t="s">
        <v>35</v>
      </c>
      <c r="S30" s="122"/>
    </row>
    <row r="31" ht="15.75" customHeight="1">
      <c r="A31" s="123"/>
      <c r="B31" s="124"/>
      <c r="C31" s="114">
        <v>5.0</v>
      </c>
      <c r="D31" s="115" t="s">
        <v>133</v>
      </c>
      <c r="E31" s="116" t="s">
        <v>134</v>
      </c>
      <c r="F31" s="116"/>
      <c r="G31" s="141" t="s">
        <v>34</v>
      </c>
      <c r="H31" s="126">
        <v>2.0</v>
      </c>
      <c r="I31" s="126">
        <v>3.0</v>
      </c>
      <c r="J31" s="137"/>
      <c r="K31" s="137"/>
      <c r="L31" s="127"/>
      <c r="M31" s="119">
        <v>4.0</v>
      </c>
      <c r="N31" s="118" t="str">
        <f t="shared" si="9"/>
        <v>74</v>
      </c>
      <c r="O31" s="119">
        <v>26.0</v>
      </c>
      <c r="P31" s="120" t="str">
        <f t="shared" si="10"/>
        <v>100</v>
      </c>
      <c r="Q31" s="121" t="str">
        <f t="shared" si="11"/>
        <v>4.00</v>
      </c>
      <c r="R31" s="145" t="s">
        <v>83</v>
      </c>
      <c r="S31" s="122"/>
    </row>
    <row r="32" ht="15.75" customHeight="1">
      <c r="A32" s="123"/>
      <c r="B32" s="124"/>
      <c r="C32" s="114">
        <v>6.0</v>
      </c>
      <c r="D32" s="115" t="s">
        <v>135</v>
      </c>
      <c r="E32" s="116" t="s">
        <v>136</v>
      </c>
      <c r="F32" s="116"/>
      <c r="G32" s="141" t="s">
        <v>34</v>
      </c>
      <c r="H32" s="126">
        <v>2.0</v>
      </c>
      <c r="I32" s="126"/>
      <c r="J32" s="126"/>
      <c r="K32" s="126"/>
      <c r="L32" s="127"/>
      <c r="M32" s="119">
        <v>2.0</v>
      </c>
      <c r="N32" s="118" t="str">
        <f t="shared" si="9"/>
        <v>30</v>
      </c>
      <c r="O32" s="119">
        <v>45.0</v>
      </c>
      <c r="P32" s="120" t="str">
        <f t="shared" si="10"/>
        <v>75</v>
      </c>
      <c r="Q32" s="121" t="str">
        <f t="shared" si="11"/>
        <v>3.00</v>
      </c>
      <c r="R32" s="145" t="s">
        <v>83</v>
      </c>
      <c r="S32" s="126"/>
    </row>
    <row r="33" ht="15.75" customHeight="1">
      <c r="A33" s="123"/>
      <c r="B33" s="37"/>
      <c r="C33" s="127"/>
      <c r="D33" s="127"/>
      <c r="E33" s="127"/>
      <c r="F33" s="127"/>
      <c r="G33" s="127"/>
      <c r="H33" s="134" t="str">
        <f t="shared" ref="H33:Q33" si="12">SUM(H27:H32)</f>
        <v>15</v>
      </c>
      <c r="I33" s="134" t="str">
        <f t="shared" si="12"/>
        <v>15</v>
      </c>
      <c r="J33" s="134" t="str">
        <f t="shared" si="12"/>
        <v>0</v>
      </c>
      <c r="K33" s="134" t="str">
        <f t="shared" si="12"/>
        <v>0</v>
      </c>
      <c r="L33" s="134" t="str">
        <f t="shared" si="12"/>
        <v>0</v>
      </c>
      <c r="M33" s="134" t="str">
        <f t="shared" si="12"/>
        <v>22</v>
      </c>
      <c r="N33" s="134" t="str">
        <f t="shared" si="12"/>
        <v>442</v>
      </c>
      <c r="O33" s="134" t="str">
        <f t="shared" si="12"/>
        <v>308</v>
      </c>
      <c r="P33" s="132" t="str">
        <f t="shared" si="12"/>
        <v>750</v>
      </c>
      <c r="Q33" s="140" t="str">
        <f t="shared" si="12"/>
        <v>30.00</v>
      </c>
      <c r="R33" s="134"/>
      <c r="S33" s="135"/>
    </row>
    <row r="34" ht="15.75" customHeight="1">
      <c r="A34" s="123"/>
      <c r="B34" s="13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148"/>
    </row>
    <row r="35" ht="15.75" customHeight="1">
      <c r="A35" s="123"/>
      <c r="B35" s="100" t="s">
        <v>6</v>
      </c>
      <c r="C35" s="100" t="s">
        <v>7</v>
      </c>
      <c r="D35" s="100" t="s">
        <v>88</v>
      </c>
      <c r="E35" s="101" t="s">
        <v>89</v>
      </c>
      <c r="F35" s="102" t="s">
        <v>10</v>
      </c>
      <c r="G35" s="103" t="s">
        <v>13</v>
      </c>
      <c r="H35" s="22" t="s">
        <v>14</v>
      </c>
      <c r="I35" s="23"/>
      <c r="J35" s="23"/>
      <c r="K35" s="23"/>
      <c r="L35" s="24"/>
      <c r="M35" s="104" t="s">
        <v>15</v>
      </c>
      <c r="N35" s="105" t="s">
        <v>16</v>
      </c>
      <c r="O35" s="105" t="s">
        <v>17</v>
      </c>
      <c r="P35" s="105" t="s">
        <v>18</v>
      </c>
      <c r="Q35" s="106" t="s">
        <v>19</v>
      </c>
      <c r="R35" s="107" t="s">
        <v>90</v>
      </c>
      <c r="S35" s="108" t="s">
        <v>91</v>
      </c>
    </row>
    <row r="36" ht="15.75" customHeight="1">
      <c r="A36" s="123"/>
      <c r="B36" s="37"/>
      <c r="C36" s="37"/>
      <c r="D36" s="37"/>
      <c r="E36" s="37"/>
      <c r="F36" s="37"/>
      <c r="G36" s="37"/>
      <c r="H36" s="33" t="s">
        <v>21</v>
      </c>
      <c r="I36" s="110" t="s">
        <v>22</v>
      </c>
      <c r="J36" s="110"/>
      <c r="K36" s="110" t="s">
        <v>92</v>
      </c>
      <c r="L36" s="110" t="s">
        <v>93</v>
      </c>
      <c r="M36" s="37"/>
      <c r="N36" s="105" t="s">
        <v>27</v>
      </c>
      <c r="O36" s="105" t="s">
        <v>27</v>
      </c>
      <c r="P36" s="105" t="s">
        <v>27</v>
      </c>
      <c r="Q36" s="37"/>
      <c r="R36" s="37"/>
      <c r="S36" s="111"/>
    </row>
    <row r="37" ht="15.75" customHeight="1">
      <c r="A37" s="123"/>
      <c r="B37" s="113" t="s">
        <v>137</v>
      </c>
      <c r="C37" s="114">
        <v>1.0</v>
      </c>
      <c r="D37" s="115" t="s">
        <v>135</v>
      </c>
      <c r="E37" s="116" t="s">
        <v>138</v>
      </c>
      <c r="F37" s="116"/>
      <c r="G37" s="141" t="s">
        <v>34</v>
      </c>
      <c r="H37" s="142">
        <v>2.0</v>
      </c>
      <c r="I37" s="143">
        <v>3.0</v>
      </c>
      <c r="J37" s="143"/>
      <c r="K37" s="143"/>
      <c r="L37" s="119"/>
      <c r="M37" s="119">
        <v>4.0</v>
      </c>
      <c r="N37" s="118" t="str">
        <f t="shared" ref="N37:N42" si="13">SUM(H37:L37)*14+M37</f>
        <v>74</v>
      </c>
      <c r="O37" s="119">
        <v>76.0</v>
      </c>
      <c r="P37" s="120" t="str">
        <f t="shared" ref="P37:P42" si="14">N37+O37</f>
        <v>150</v>
      </c>
      <c r="Q37" s="121" t="str">
        <f t="shared" ref="Q37:Q42" si="15">P37/25</f>
        <v>6.00</v>
      </c>
      <c r="R37" s="142" t="s">
        <v>35</v>
      </c>
      <c r="S37" s="115" t="s">
        <v>139</v>
      </c>
    </row>
    <row r="38" ht="15.75" customHeight="1">
      <c r="A38" s="123"/>
      <c r="B38" s="124"/>
      <c r="C38" s="114">
        <v>2.0</v>
      </c>
      <c r="D38" s="115" t="s">
        <v>140</v>
      </c>
      <c r="E38" s="116" t="s">
        <v>141</v>
      </c>
      <c r="F38" s="116"/>
      <c r="G38" s="141" t="s">
        <v>34</v>
      </c>
      <c r="H38" s="126">
        <v>3.0</v>
      </c>
      <c r="I38" s="126"/>
      <c r="J38" s="126"/>
      <c r="K38" s="126"/>
      <c r="L38" s="149"/>
      <c r="M38" s="119">
        <v>2.0</v>
      </c>
      <c r="N38" s="118" t="str">
        <f t="shared" si="13"/>
        <v>44</v>
      </c>
      <c r="O38" s="119">
        <v>56.0</v>
      </c>
      <c r="P38" s="120" t="str">
        <f t="shared" si="14"/>
        <v>100</v>
      </c>
      <c r="Q38" s="121" t="str">
        <f t="shared" si="15"/>
        <v>4.00</v>
      </c>
      <c r="R38" s="145" t="s">
        <v>35</v>
      </c>
      <c r="S38" s="122"/>
    </row>
    <row r="39" ht="15.75" customHeight="1">
      <c r="A39" s="123"/>
      <c r="B39" s="124"/>
      <c r="C39" s="114">
        <v>3.0</v>
      </c>
      <c r="D39" s="115" t="s">
        <v>142</v>
      </c>
      <c r="E39" s="116" t="s">
        <v>143</v>
      </c>
      <c r="F39" s="116"/>
      <c r="G39" s="141" t="s">
        <v>34</v>
      </c>
      <c r="H39" s="126">
        <v>2.0</v>
      </c>
      <c r="I39" s="126">
        <v>3.0</v>
      </c>
      <c r="J39" s="126"/>
      <c r="K39" s="126"/>
      <c r="L39" s="126"/>
      <c r="M39" s="119">
        <v>4.0</v>
      </c>
      <c r="N39" s="118" t="str">
        <f t="shared" si="13"/>
        <v>74</v>
      </c>
      <c r="O39" s="119">
        <v>76.0</v>
      </c>
      <c r="P39" s="120" t="str">
        <f t="shared" si="14"/>
        <v>150</v>
      </c>
      <c r="Q39" s="121" t="str">
        <f t="shared" si="15"/>
        <v>6.00</v>
      </c>
      <c r="R39" s="145" t="s">
        <v>83</v>
      </c>
      <c r="S39" s="122"/>
    </row>
    <row r="40" ht="15.75" customHeight="1">
      <c r="A40" s="123"/>
      <c r="B40" s="124"/>
      <c r="C40" s="114">
        <v>4.0</v>
      </c>
      <c r="D40" s="115" t="s">
        <v>144</v>
      </c>
      <c r="E40" s="116" t="s">
        <v>145</v>
      </c>
      <c r="F40" s="116"/>
      <c r="G40" s="141" t="s">
        <v>34</v>
      </c>
      <c r="H40" s="114">
        <v>4.0</v>
      </c>
      <c r="I40" s="114">
        <v>4.0</v>
      </c>
      <c r="J40" s="114"/>
      <c r="K40" s="114"/>
      <c r="L40" s="114"/>
      <c r="M40" s="119">
        <v>4.0</v>
      </c>
      <c r="N40" s="118" t="str">
        <f t="shared" si="13"/>
        <v>116</v>
      </c>
      <c r="O40" s="119">
        <v>84.0</v>
      </c>
      <c r="P40" s="120" t="str">
        <f t="shared" si="14"/>
        <v>200</v>
      </c>
      <c r="Q40" s="121" t="str">
        <f t="shared" si="15"/>
        <v>8.00</v>
      </c>
      <c r="R40" s="145" t="s">
        <v>83</v>
      </c>
      <c r="S40" s="150"/>
    </row>
    <row r="41" ht="15.75" customHeight="1">
      <c r="A41" s="123"/>
      <c r="B41" s="124"/>
      <c r="C41" s="114">
        <v>5.0</v>
      </c>
      <c r="D41" s="115" t="s">
        <v>146</v>
      </c>
      <c r="E41" s="116" t="s">
        <v>147</v>
      </c>
      <c r="F41" s="116"/>
      <c r="G41" s="141" t="s">
        <v>34</v>
      </c>
      <c r="H41" s="126">
        <v>2.0</v>
      </c>
      <c r="I41" s="126">
        <v>3.0</v>
      </c>
      <c r="J41" s="151"/>
      <c r="K41" s="151"/>
      <c r="L41" s="126"/>
      <c r="M41" s="119">
        <v>4.0</v>
      </c>
      <c r="N41" s="118" t="str">
        <f t="shared" si="13"/>
        <v>74</v>
      </c>
      <c r="O41" s="119">
        <v>26.0</v>
      </c>
      <c r="P41" s="120" t="str">
        <f t="shared" si="14"/>
        <v>100</v>
      </c>
      <c r="Q41" s="121" t="str">
        <f t="shared" si="15"/>
        <v>4.00</v>
      </c>
      <c r="R41" s="145" t="s">
        <v>83</v>
      </c>
      <c r="S41" s="122"/>
    </row>
    <row r="42" ht="15.75" customHeight="1">
      <c r="A42" s="123"/>
      <c r="B42" s="124"/>
      <c r="C42" s="114">
        <v>6.0</v>
      </c>
      <c r="D42" s="115" t="s">
        <v>148</v>
      </c>
      <c r="E42" s="116" t="s">
        <v>149</v>
      </c>
      <c r="F42" s="116"/>
      <c r="G42" s="141" t="s">
        <v>34</v>
      </c>
      <c r="H42" s="126">
        <v>2.0</v>
      </c>
      <c r="I42" s="127"/>
      <c r="J42" s="126"/>
      <c r="K42" s="126"/>
      <c r="L42" s="127"/>
      <c r="M42" s="126">
        <v>2.0</v>
      </c>
      <c r="N42" s="118" t="str">
        <f t="shared" si="13"/>
        <v>30</v>
      </c>
      <c r="O42" s="119">
        <v>20.0</v>
      </c>
      <c r="P42" s="120" t="str">
        <f t="shared" si="14"/>
        <v>50</v>
      </c>
      <c r="Q42" s="121" t="str">
        <f t="shared" si="15"/>
        <v>2.00</v>
      </c>
      <c r="R42" s="145" t="s">
        <v>83</v>
      </c>
      <c r="S42" s="122"/>
    </row>
    <row r="43" ht="15.75" customHeight="1">
      <c r="A43" s="123"/>
      <c r="B43" s="37"/>
      <c r="C43" s="127"/>
      <c r="D43" s="127"/>
      <c r="E43" s="127"/>
      <c r="F43" s="127"/>
      <c r="G43" s="127"/>
      <c r="H43" s="134" t="str">
        <f t="shared" ref="H43:Q43" si="16">SUM(H37:H42)</f>
        <v>15</v>
      </c>
      <c r="I43" s="134" t="str">
        <f t="shared" si="16"/>
        <v>13</v>
      </c>
      <c r="J43" s="134" t="str">
        <f t="shared" si="16"/>
        <v>0</v>
      </c>
      <c r="K43" s="134" t="str">
        <f t="shared" si="16"/>
        <v>0</v>
      </c>
      <c r="L43" s="134" t="str">
        <f t="shared" si="16"/>
        <v>0</v>
      </c>
      <c r="M43" s="134" t="str">
        <f t="shared" si="16"/>
        <v>20</v>
      </c>
      <c r="N43" s="134" t="str">
        <f t="shared" si="16"/>
        <v>412</v>
      </c>
      <c r="O43" s="134" t="str">
        <f t="shared" si="16"/>
        <v>338</v>
      </c>
      <c r="P43" s="132" t="str">
        <f t="shared" si="16"/>
        <v>750</v>
      </c>
      <c r="Q43" s="140" t="str">
        <f t="shared" si="16"/>
        <v>30.00</v>
      </c>
      <c r="R43" s="134"/>
      <c r="S43" s="135"/>
    </row>
    <row r="44" ht="15.75" customHeight="1">
      <c r="A44" s="109"/>
      <c r="B44" s="13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8"/>
      <c r="S44" s="137"/>
    </row>
    <row r="45" ht="15.75" customHeight="1">
      <c r="A45" s="99" t="s">
        <v>5</v>
      </c>
      <c r="B45" s="100" t="s">
        <v>6</v>
      </c>
      <c r="C45" s="100" t="s">
        <v>7</v>
      </c>
      <c r="D45" s="100" t="s">
        <v>88</v>
      </c>
      <c r="E45" s="101" t="s">
        <v>89</v>
      </c>
      <c r="F45" s="102" t="s">
        <v>10</v>
      </c>
      <c r="G45" s="103" t="s">
        <v>13</v>
      </c>
      <c r="H45" s="22" t="s">
        <v>14</v>
      </c>
      <c r="I45" s="23"/>
      <c r="J45" s="23"/>
      <c r="K45" s="23"/>
      <c r="L45" s="24"/>
      <c r="M45" s="104" t="s">
        <v>15</v>
      </c>
      <c r="N45" s="105" t="s">
        <v>16</v>
      </c>
      <c r="O45" s="105" t="s">
        <v>17</v>
      </c>
      <c r="P45" s="105" t="s">
        <v>18</v>
      </c>
      <c r="Q45" s="106" t="s">
        <v>19</v>
      </c>
      <c r="R45" s="107" t="s">
        <v>90</v>
      </c>
      <c r="S45" s="108" t="s">
        <v>91</v>
      </c>
    </row>
    <row r="46" ht="15.75" customHeight="1">
      <c r="A46" s="109"/>
      <c r="B46" s="37"/>
      <c r="C46" s="37"/>
      <c r="D46" s="37"/>
      <c r="E46" s="37"/>
      <c r="F46" s="37"/>
      <c r="G46" s="37"/>
      <c r="H46" s="33" t="s">
        <v>21</v>
      </c>
      <c r="I46" s="110" t="s">
        <v>22</v>
      </c>
      <c r="J46" s="110" t="s">
        <v>23</v>
      </c>
      <c r="K46" s="110" t="s">
        <v>92</v>
      </c>
      <c r="L46" s="110" t="s">
        <v>93</v>
      </c>
      <c r="M46" s="37"/>
      <c r="N46" s="105" t="s">
        <v>27</v>
      </c>
      <c r="O46" s="105" t="s">
        <v>27</v>
      </c>
      <c r="P46" s="105" t="s">
        <v>27</v>
      </c>
      <c r="Q46" s="37"/>
      <c r="R46" s="37"/>
      <c r="S46" s="111"/>
    </row>
    <row r="47" ht="15.75" customHeight="1">
      <c r="A47" s="112" t="s">
        <v>150</v>
      </c>
      <c r="B47" s="113" t="s">
        <v>151</v>
      </c>
      <c r="C47" s="114">
        <v>1.0</v>
      </c>
      <c r="D47" s="115" t="s">
        <v>148</v>
      </c>
      <c r="E47" s="116" t="s">
        <v>152</v>
      </c>
      <c r="F47" s="116"/>
      <c r="G47" s="141" t="s">
        <v>34</v>
      </c>
      <c r="H47" s="142">
        <v>2.0</v>
      </c>
      <c r="I47" s="143">
        <v>3.0</v>
      </c>
      <c r="J47" s="143"/>
      <c r="K47" s="143"/>
      <c r="L47" s="144"/>
      <c r="M47" s="119">
        <v>4.0</v>
      </c>
      <c r="N47" s="118" t="str">
        <f t="shared" ref="N47:N52" si="17">SUM(H47:L47)*14+M47</f>
        <v>74</v>
      </c>
      <c r="O47" s="119">
        <v>51.0</v>
      </c>
      <c r="P47" s="120" t="str">
        <f t="shared" ref="P47:P52" si="18">N47+O47</f>
        <v>125</v>
      </c>
      <c r="Q47" s="121" t="str">
        <f t="shared" ref="Q47:Q52" si="19">P47/25</f>
        <v>5.00</v>
      </c>
      <c r="R47" s="142" t="s">
        <v>35</v>
      </c>
      <c r="S47" s="115" t="s">
        <v>153</v>
      </c>
    </row>
    <row r="48" ht="15.75" customHeight="1">
      <c r="A48" s="123"/>
      <c r="B48" s="124"/>
      <c r="C48" s="114">
        <v>2.0</v>
      </c>
      <c r="D48" s="115" t="s">
        <v>154</v>
      </c>
      <c r="E48" s="116" t="s">
        <v>155</v>
      </c>
      <c r="F48" s="116"/>
      <c r="G48" s="141" t="s">
        <v>34</v>
      </c>
      <c r="H48" s="126">
        <v>2.0</v>
      </c>
      <c r="I48" s="126">
        <v>3.0</v>
      </c>
      <c r="J48" s="126"/>
      <c r="K48" s="126"/>
      <c r="L48" s="152"/>
      <c r="M48" s="119">
        <v>4.0</v>
      </c>
      <c r="N48" s="118" t="str">
        <f t="shared" si="17"/>
        <v>74</v>
      </c>
      <c r="O48" s="119">
        <v>51.0</v>
      </c>
      <c r="P48" s="120" t="str">
        <f t="shared" si="18"/>
        <v>125</v>
      </c>
      <c r="Q48" s="121" t="str">
        <f t="shared" si="19"/>
        <v>5.00</v>
      </c>
      <c r="R48" s="145" t="s">
        <v>35</v>
      </c>
      <c r="S48" s="122"/>
    </row>
    <row r="49" ht="15.75" customHeight="1">
      <c r="A49" s="123"/>
      <c r="B49" s="124"/>
      <c r="C49" s="114">
        <v>3.0</v>
      </c>
      <c r="D49" s="115" t="s">
        <v>156</v>
      </c>
      <c r="E49" s="116" t="s">
        <v>157</v>
      </c>
      <c r="F49" s="116"/>
      <c r="G49" s="141" t="s">
        <v>34</v>
      </c>
      <c r="H49" s="126">
        <v>3.0</v>
      </c>
      <c r="I49" s="126">
        <v>3.0</v>
      </c>
      <c r="J49" s="126"/>
      <c r="K49" s="126"/>
      <c r="L49" s="127"/>
      <c r="M49" s="119">
        <v>4.0</v>
      </c>
      <c r="N49" s="118" t="str">
        <f t="shared" si="17"/>
        <v>88</v>
      </c>
      <c r="O49" s="119">
        <v>62.0</v>
      </c>
      <c r="P49" s="120" t="str">
        <f t="shared" si="18"/>
        <v>150</v>
      </c>
      <c r="Q49" s="121" t="str">
        <f t="shared" si="19"/>
        <v>6.00</v>
      </c>
      <c r="R49" s="145" t="s">
        <v>35</v>
      </c>
      <c r="S49" s="122"/>
    </row>
    <row r="50" ht="15.75" customHeight="1">
      <c r="A50" s="123"/>
      <c r="B50" s="124"/>
      <c r="C50" s="114">
        <v>4.0</v>
      </c>
      <c r="D50" s="115" t="s">
        <v>158</v>
      </c>
      <c r="E50" s="116" t="s">
        <v>159</v>
      </c>
      <c r="F50" s="116"/>
      <c r="G50" s="141" t="s">
        <v>34</v>
      </c>
      <c r="H50" s="126">
        <v>3.0</v>
      </c>
      <c r="I50" s="126"/>
      <c r="J50" s="126"/>
      <c r="K50" s="126"/>
      <c r="L50" s="127"/>
      <c r="M50" s="119">
        <v>2.0</v>
      </c>
      <c r="N50" s="118" t="str">
        <f t="shared" si="17"/>
        <v>44</v>
      </c>
      <c r="O50" s="119">
        <v>56.0</v>
      </c>
      <c r="P50" s="120" t="str">
        <f t="shared" si="18"/>
        <v>100</v>
      </c>
      <c r="Q50" s="121" t="str">
        <f t="shared" si="19"/>
        <v>4.00</v>
      </c>
      <c r="R50" s="145" t="s">
        <v>35</v>
      </c>
      <c r="S50" s="122"/>
    </row>
    <row r="51" ht="15.75" customHeight="1">
      <c r="A51" s="123"/>
      <c r="B51" s="124"/>
      <c r="C51" s="114">
        <v>5.0</v>
      </c>
      <c r="D51" s="115" t="s">
        <v>160</v>
      </c>
      <c r="E51" s="116" t="s">
        <v>161</v>
      </c>
      <c r="F51" s="116"/>
      <c r="G51" s="141" t="s">
        <v>34</v>
      </c>
      <c r="H51" s="126">
        <v>2.0</v>
      </c>
      <c r="I51" s="126">
        <v>3.0</v>
      </c>
      <c r="J51" s="126"/>
      <c r="K51" s="126"/>
      <c r="L51" s="127"/>
      <c r="M51" s="119">
        <v>4.0</v>
      </c>
      <c r="N51" s="118" t="str">
        <f t="shared" si="17"/>
        <v>74</v>
      </c>
      <c r="O51" s="119">
        <v>26.0</v>
      </c>
      <c r="P51" s="120" t="str">
        <f t="shared" si="18"/>
        <v>100</v>
      </c>
      <c r="Q51" s="121" t="str">
        <f t="shared" si="19"/>
        <v>4.00</v>
      </c>
      <c r="R51" s="145" t="s">
        <v>83</v>
      </c>
      <c r="S51" s="122"/>
    </row>
    <row r="52" ht="15.75" customHeight="1">
      <c r="A52" s="123"/>
      <c r="B52" s="124"/>
      <c r="C52" s="114">
        <v>6.0</v>
      </c>
      <c r="D52" s="115" t="s">
        <v>162</v>
      </c>
      <c r="E52" s="116" t="s">
        <v>163</v>
      </c>
      <c r="F52" s="116"/>
      <c r="G52" s="141" t="s">
        <v>34</v>
      </c>
      <c r="H52" s="126">
        <v>3.0</v>
      </c>
      <c r="I52" s="126">
        <v>3.0</v>
      </c>
      <c r="J52" s="148"/>
      <c r="K52" s="148"/>
      <c r="L52" s="127"/>
      <c r="M52" s="119">
        <v>4.0</v>
      </c>
      <c r="N52" s="118" t="str">
        <f t="shared" si="17"/>
        <v>88</v>
      </c>
      <c r="O52" s="119">
        <v>62.0</v>
      </c>
      <c r="P52" s="120" t="str">
        <f t="shared" si="18"/>
        <v>150</v>
      </c>
      <c r="Q52" s="121" t="str">
        <f t="shared" si="19"/>
        <v>6.00</v>
      </c>
      <c r="R52" s="145" t="s">
        <v>83</v>
      </c>
      <c r="S52" s="122"/>
    </row>
    <row r="53" ht="15.75" customHeight="1">
      <c r="A53" s="123"/>
      <c r="B53" s="37"/>
      <c r="C53" s="127"/>
      <c r="D53" s="127"/>
      <c r="E53" s="127"/>
      <c r="F53" s="127"/>
      <c r="G53" s="127"/>
      <c r="H53" s="134" t="str">
        <f t="shared" ref="H53:Q53" si="20">SUM(H47:H52)</f>
        <v>15</v>
      </c>
      <c r="I53" s="134" t="str">
        <f t="shared" si="20"/>
        <v>15</v>
      </c>
      <c r="J53" s="134" t="str">
        <f t="shared" si="20"/>
        <v>0</v>
      </c>
      <c r="K53" s="134" t="str">
        <f t="shared" si="20"/>
        <v>0</v>
      </c>
      <c r="L53" s="134" t="str">
        <f t="shared" si="20"/>
        <v>0</v>
      </c>
      <c r="M53" s="132" t="str">
        <f t="shared" si="20"/>
        <v>22</v>
      </c>
      <c r="N53" s="132" t="str">
        <f t="shared" si="20"/>
        <v>442</v>
      </c>
      <c r="O53" s="132" t="str">
        <f t="shared" si="20"/>
        <v>308</v>
      </c>
      <c r="P53" s="132" t="str">
        <f t="shared" si="20"/>
        <v>750</v>
      </c>
      <c r="Q53" s="140" t="str">
        <f t="shared" si="20"/>
        <v>30.00</v>
      </c>
      <c r="R53" s="132"/>
      <c r="S53" s="132"/>
    </row>
    <row r="54" ht="15.75" customHeight="1">
      <c r="A54" s="123"/>
      <c r="B54" s="13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8"/>
      <c r="S54" s="148"/>
    </row>
    <row r="55" ht="15.75" customHeight="1">
      <c r="A55" s="123"/>
      <c r="B55" s="100" t="s">
        <v>6</v>
      </c>
      <c r="C55" s="100" t="s">
        <v>7</v>
      </c>
      <c r="D55" s="100" t="s">
        <v>88</v>
      </c>
      <c r="E55" s="101" t="s">
        <v>89</v>
      </c>
      <c r="F55" s="102" t="s">
        <v>10</v>
      </c>
      <c r="G55" s="103" t="s">
        <v>13</v>
      </c>
      <c r="H55" s="22" t="s">
        <v>14</v>
      </c>
      <c r="I55" s="23"/>
      <c r="J55" s="23"/>
      <c r="K55" s="23"/>
      <c r="L55" s="24"/>
      <c r="M55" s="104" t="s">
        <v>15</v>
      </c>
      <c r="N55" s="105" t="s">
        <v>16</v>
      </c>
      <c r="O55" s="105" t="s">
        <v>17</v>
      </c>
      <c r="P55" s="105" t="s">
        <v>18</v>
      </c>
      <c r="Q55" s="106" t="s">
        <v>19</v>
      </c>
      <c r="R55" s="107" t="s">
        <v>90</v>
      </c>
      <c r="S55" s="108" t="s">
        <v>91</v>
      </c>
    </row>
    <row r="56" ht="15.75" customHeight="1">
      <c r="A56" s="123"/>
      <c r="B56" s="37"/>
      <c r="C56" s="37"/>
      <c r="D56" s="37"/>
      <c r="E56" s="37"/>
      <c r="F56" s="37"/>
      <c r="G56" s="37"/>
      <c r="H56" s="33" t="s">
        <v>21</v>
      </c>
      <c r="I56" s="110" t="s">
        <v>22</v>
      </c>
      <c r="J56" s="110" t="s">
        <v>23</v>
      </c>
      <c r="K56" s="110" t="s">
        <v>92</v>
      </c>
      <c r="L56" s="110" t="s">
        <v>93</v>
      </c>
      <c r="M56" s="37"/>
      <c r="N56" s="105" t="s">
        <v>27</v>
      </c>
      <c r="O56" s="105" t="s">
        <v>27</v>
      </c>
      <c r="P56" s="105" t="s">
        <v>27</v>
      </c>
      <c r="Q56" s="37"/>
      <c r="R56" s="37"/>
      <c r="S56" s="111"/>
    </row>
    <row r="57" ht="15.75" customHeight="1">
      <c r="A57" s="123"/>
      <c r="B57" s="113" t="s">
        <v>164</v>
      </c>
      <c r="C57" s="114">
        <v>1.0</v>
      </c>
      <c r="D57" s="115" t="s">
        <v>162</v>
      </c>
      <c r="E57" s="116" t="s">
        <v>165</v>
      </c>
      <c r="F57" s="116"/>
      <c r="G57" s="141" t="s">
        <v>34</v>
      </c>
      <c r="H57" s="142">
        <v>2.0</v>
      </c>
      <c r="I57" s="143">
        <v>3.0</v>
      </c>
      <c r="J57" s="143"/>
      <c r="K57" s="143"/>
      <c r="L57" s="153"/>
      <c r="M57" s="143">
        <v>4.0</v>
      </c>
      <c r="N57" s="118" t="str">
        <f t="shared" ref="N57:N62" si="21">SUM(H57:L57)*14+M57</f>
        <v>74</v>
      </c>
      <c r="O57" s="119">
        <v>51.0</v>
      </c>
      <c r="P57" s="120" t="str">
        <f t="shared" ref="P57:P62" si="22">N57+O57</f>
        <v>125</v>
      </c>
      <c r="Q57" s="121" t="str">
        <f t="shared" ref="Q57:Q62" si="23">P57/25</f>
        <v>5.00</v>
      </c>
      <c r="R57" s="142" t="s">
        <v>35</v>
      </c>
      <c r="S57" s="115" t="s">
        <v>166</v>
      </c>
    </row>
    <row r="58" ht="15.75" customHeight="1">
      <c r="A58" s="123"/>
      <c r="B58" s="124"/>
      <c r="C58" s="114">
        <v>2.0</v>
      </c>
      <c r="D58" s="115" t="s">
        <v>167</v>
      </c>
      <c r="E58" s="116" t="s">
        <v>168</v>
      </c>
      <c r="F58" s="116"/>
      <c r="G58" s="141" t="s">
        <v>34</v>
      </c>
      <c r="H58" s="126">
        <v>2.0</v>
      </c>
      <c r="I58" s="126">
        <v>3.0</v>
      </c>
      <c r="J58" s="126"/>
      <c r="K58" s="126"/>
      <c r="L58" s="127"/>
      <c r="M58" s="143">
        <v>4.0</v>
      </c>
      <c r="N58" s="118" t="str">
        <f t="shared" si="21"/>
        <v>74</v>
      </c>
      <c r="O58" s="119">
        <v>51.0</v>
      </c>
      <c r="P58" s="120" t="str">
        <f t="shared" si="22"/>
        <v>125</v>
      </c>
      <c r="Q58" s="121" t="str">
        <f t="shared" si="23"/>
        <v>5.00</v>
      </c>
      <c r="R58" s="142" t="s">
        <v>35</v>
      </c>
      <c r="S58" s="122"/>
    </row>
    <row r="59" ht="15.75" customHeight="1">
      <c r="A59" s="123"/>
      <c r="B59" s="124"/>
      <c r="C59" s="114">
        <v>3.0</v>
      </c>
      <c r="D59" s="115" t="s">
        <v>169</v>
      </c>
      <c r="E59" s="116" t="s">
        <v>170</v>
      </c>
      <c r="F59" s="116"/>
      <c r="G59" s="141" t="s">
        <v>34</v>
      </c>
      <c r="H59" s="126">
        <v>3.0</v>
      </c>
      <c r="I59" s="126">
        <v>3.0</v>
      </c>
      <c r="J59" s="126"/>
      <c r="K59" s="126"/>
      <c r="L59" s="127"/>
      <c r="M59" s="143">
        <v>4.0</v>
      </c>
      <c r="N59" s="118" t="str">
        <f t="shared" si="21"/>
        <v>88</v>
      </c>
      <c r="O59" s="119">
        <v>62.0</v>
      </c>
      <c r="P59" s="120" t="str">
        <f t="shared" si="22"/>
        <v>150</v>
      </c>
      <c r="Q59" s="121" t="str">
        <f t="shared" si="23"/>
        <v>6.00</v>
      </c>
      <c r="R59" s="142" t="s">
        <v>35</v>
      </c>
      <c r="S59" s="122"/>
    </row>
    <row r="60" ht="15.75" customHeight="1">
      <c r="A60" s="123"/>
      <c r="B60" s="124"/>
      <c r="C60" s="114">
        <v>4.0</v>
      </c>
      <c r="D60" s="115" t="s">
        <v>171</v>
      </c>
      <c r="E60" s="116" t="s">
        <v>172</v>
      </c>
      <c r="F60" s="116"/>
      <c r="G60" s="141" t="s">
        <v>34</v>
      </c>
      <c r="H60" s="126">
        <v>4.0</v>
      </c>
      <c r="I60" s="126"/>
      <c r="J60" s="126"/>
      <c r="K60" s="126"/>
      <c r="L60" s="127"/>
      <c r="M60" s="143">
        <v>2.0</v>
      </c>
      <c r="N60" s="118" t="str">
        <f t="shared" si="21"/>
        <v>58</v>
      </c>
      <c r="O60" s="119">
        <v>67.0</v>
      </c>
      <c r="P60" s="120" t="str">
        <f t="shared" si="22"/>
        <v>125</v>
      </c>
      <c r="Q60" s="121" t="str">
        <f t="shared" si="23"/>
        <v>5.00</v>
      </c>
      <c r="R60" s="142" t="s">
        <v>35</v>
      </c>
      <c r="S60" s="122"/>
    </row>
    <row r="61" ht="15.75" customHeight="1">
      <c r="A61" s="123"/>
      <c r="B61" s="124"/>
      <c r="C61" s="114">
        <v>5.0</v>
      </c>
      <c r="D61" s="115" t="s">
        <v>173</v>
      </c>
      <c r="E61" s="116" t="s">
        <v>174</v>
      </c>
      <c r="F61" s="116"/>
      <c r="G61" s="141" t="s">
        <v>34</v>
      </c>
      <c r="H61" s="126">
        <v>2.0</v>
      </c>
      <c r="I61" s="126">
        <v>3.0</v>
      </c>
      <c r="J61" s="126"/>
      <c r="K61" s="126"/>
      <c r="L61" s="127"/>
      <c r="M61" s="143">
        <v>4.0</v>
      </c>
      <c r="N61" s="118" t="str">
        <f t="shared" si="21"/>
        <v>74</v>
      </c>
      <c r="O61" s="119">
        <v>51.0</v>
      </c>
      <c r="P61" s="120" t="str">
        <f t="shared" si="22"/>
        <v>125</v>
      </c>
      <c r="Q61" s="121" t="str">
        <f t="shared" si="23"/>
        <v>5.00</v>
      </c>
      <c r="R61" s="145" t="s">
        <v>83</v>
      </c>
      <c r="S61" s="122"/>
    </row>
    <row r="62" ht="15.75" customHeight="1">
      <c r="A62" s="123"/>
      <c r="B62" s="124"/>
      <c r="C62" s="114">
        <v>6.0</v>
      </c>
      <c r="D62" s="115" t="s">
        <v>175</v>
      </c>
      <c r="E62" s="116" t="s">
        <v>176</v>
      </c>
      <c r="F62" s="116"/>
      <c r="G62" s="141" t="s">
        <v>34</v>
      </c>
      <c r="H62" s="126">
        <v>3.0</v>
      </c>
      <c r="I62" s="126"/>
      <c r="J62" s="126"/>
      <c r="K62" s="126"/>
      <c r="L62" s="127"/>
      <c r="M62" s="126">
        <v>2.0</v>
      </c>
      <c r="N62" s="118" t="str">
        <f t="shared" si="21"/>
        <v>44</v>
      </c>
      <c r="O62" s="119">
        <v>56.0</v>
      </c>
      <c r="P62" s="120" t="str">
        <f t="shared" si="22"/>
        <v>100</v>
      </c>
      <c r="Q62" s="121" t="str">
        <f t="shared" si="23"/>
        <v>4.00</v>
      </c>
      <c r="R62" s="145" t="s">
        <v>83</v>
      </c>
      <c r="S62" s="122"/>
    </row>
    <row r="63" ht="15.75" customHeight="1">
      <c r="A63" s="123"/>
      <c r="B63" s="37"/>
      <c r="C63" s="127"/>
      <c r="D63" s="115"/>
      <c r="E63" s="116"/>
      <c r="F63" s="138"/>
      <c r="G63" s="127"/>
      <c r="H63" s="134" t="str">
        <f t="shared" ref="H63:Q63" si="24">SUM(H57:H62)</f>
        <v>16</v>
      </c>
      <c r="I63" s="134" t="str">
        <f t="shared" si="24"/>
        <v>12</v>
      </c>
      <c r="J63" s="134" t="str">
        <f t="shared" si="24"/>
        <v>0</v>
      </c>
      <c r="K63" s="134" t="str">
        <f t="shared" si="24"/>
        <v>0</v>
      </c>
      <c r="L63" s="134" t="str">
        <f t="shared" si="24"/>
        <v>0</v>
      </c>
      <c r="M63" s="132" t="str">
        <f t="shared" si="24"/>
        <v>20</v>
      </c>
      <c r="N63" s="132" t="str">
        <f t="shared" si="24"/>
        <v>412</v>
      </c>
      <c r="O63" s="132" t="str">
        <f t="shared" si="24"/>
        <v>338</v>
      </c>
      <c r="P63" s="132" t="str">
        <f t="shared" si="24"/>
        <v>750</v>
      </c>
      <c r="Q63" s="140" t="str">
        <f t="shared" si="24"/>
        <v>30.00</v>
      </c>
      <c r="R63" s="134"/>
      <c r="S63" s="135"/>
    </row>
    <row r="64" ht="15.75" customHeight="1">
      <c r="A64" s="109"/>
      <c r="B64" s="13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8"/>
      <c r="S64" s="137"/>
    </row>
    <row r="65" ht="15.75" customHeight="1">
      <c r="A65" s="99" t="s">
        <v>5</v>
      </c>
      <c r="B65" s="100" t="s">
        <v>6</v>
      </c>
      <c r="C65" s="100" t="s">
        <v>7</v>
      </c>
      <c r="D65" s="100" t="s">
        <v>88</v>
      </c>
      <c r="E65" s="101" t="s">
        <v>89</v>
      </c>
      <c r="F65" s="102" t="s">
        <v>10</v>
      </c>
      <c r="G65" s="103" t="s">
        <v>13</v>
      </c>
      <c r="H65" s="22" t="s">
        <v>14</v>
      </c>
      <c r="I65" s="23"/>
      <c r="J65" s="23"/>
      <c r="K65" s="23"/>
      <c r="L65" s="24"/>
      <c r="M65" s="104" t="s">
        <v>15</v>
      </c>
      <c r="N65" s="105" t="s">
        <v>16</v>
      </c>
      <c r="O65" s="105" t="s">
        <v>17</v>
      </c>
      <c r="P65" s="105" t="s">
        <v>18</v>
      </c>
      <c r="Q65" s="106" t="s">
        <v>19</v>
      </c>
      <c r="R65" s="107" t="s">
        <v>90</v>
      </c>
      <c r="S65" s="108" t="s">
        <v>91</v>
      </c>
    </row>
    <row r="66" ht="15.75" customHeight="1">
      <c r="A66" s="109"/>
      <c r="B66" s="37"/>
      <c r="C66" s="37"/>
      <c r="D66" s="37"/>
      <c r="E66" s="37"/>
      <c r="F66" s="37"/>
      <c r="G66" s="37"/>
      <c r="H66" s="33" t="s">
        <v>21</v>
      </c>
      <c r="I66" s="110" t="s">
        <v>22</v>
      </c>
      <c r="J66" s="110" t="s">
        <v>23</v>
      </c>
      <c r="K66" s="110" t="s">
        <v>92</v>
      </c>
      <c r="L66" s="110" t="s">
        <v>93</v>
      </c>
      <c r="M66" s="37"/>
      <c r="N66" s="105" t="s">
        <v>27</v>
      </c>
      <c r="O66" s="105" t="s">
        <v>27</v>
      </c>
      <c r="P66" s="105" t="s">
        <v>27</v>
      </c>
      <c r="Q66" s="37"/>
      <c r="R66" s="37"/>
      <c r="S66" s="111"/>
    </row>
    <row r="67" ht="15.75" customHeight="1">
      <c r="A67" s="112" t="s">
        <v>177</v>
      </c>
      <c r="B67" s="113" t="s">
        <v>178</v>
      </c>
      <c r="C67" s="114">
        <v>1.0</v>
      </c>
      <c r="D67" s="115" t="s">
        <v>175</v>
      </c>
      <c r="E67" s="116" t="s">
        <v>179</v>
      </c>
      <c r="F67" s="116"/>
      <c r="G67" s="141" t="s">
        <v>34</v>
      </c>
      <c r="H67" s="142">
        <v>4.0</v>
      </c>
      <c r="I67" s="143">
        <v>4.0</v>
      </c>
      <c r="J67" s="143"/>
      <c r="K67" s="143"/>
      <c r="L67" s="143"/>
      <c r="M67" s="119">
        <v>4.0</v>
      </c>
      <c r="N67" s="118" t="str">
        <f t="shared" ref="N67:N72" si="25">SUM(H67:L67)*14+M67</f>
        <v>116</v>
      </c>
      <c r="O67" s="119">
        <v>84.0</v>
      </c>
      <c r="P67" s="120" t="str">
        <f t="shared" ref="P67:P72" si="26">N67+O67</f>
        <v>200</v>
      </c>
      <c r="Q67" s="121" t="str">
        <f t="shared" ref="Q67:Q72" si="27">P67/25</f>
        <v>8.00</v>
      </c>
      <c r="R67" s="142" t="s">
        <v>35</v>
      </c>
      <c r="S67" s="115" t="s">
        <v>180</v>
      </c>
    </row>
    <row r="68" ht="15.75" customHeight="1">
      <c r="A68" s="123"/>
      <c r="B68" s="124"/>
      <c r="C68" s="114">
        <v>2.0</v>
      </c>
      <c r="D68" s="115" t="s">
        <v>181</v>
      </c>
      <c r="E68" s="116" t="s">
        <v>182</v>
      </c>
      <c r="F68" s="116"/>
      <c r="G68" s="141" t="s">
        <v>34</v>
      </c>
      <c r="H68" s="126">
        <v>2.0</v>
      </c>
      <c r="I68" s="126">
        <v>3.0</v>
      </c>
      <c r="J68" s="126"/>
      <c r="K68" s="126"/>
      <c r="L68" s="126"/>
      <c r="M68" s="119">
        <v>4.0</v>
      </c>
      <c r="N68" s="118" t="str">
        <f t="shared" si="25"/>
        <v>74</v>
      </c>
      <c r="O68" s="119">
        <v>51.0</v>
      </c>
      <c r="P68" s="120" t="str">
        <f t="shared" si="26"/>
        <v>125</v>
      </c>
      <c r="Q68" s="121" t="str">
        <f t="shared" si="27"/>
        <v>5.00</v>
      </c>
      <c r="R68" s="145" t="s">
        <v>35</v>
      </c>
      <c r="S68" s="115" t="s">
        <v>183</v>
      </c>
    </row>
    <row r="69" ht="15.75" customHeight="1">
      <c r="A69" s="123"/>
      <c r="B69" s="124"/>
      <c r="C69" s="114">
        <v>3.0</v>
      </c>
      <c r="D69" s="115" t="s">
        <v>184</v>
      </c>
      <c r="E69" s="116" t="s">
        <v>185</v>
      </c>
      <c r="F69" s="116"/>
      <c r="G69" s="141" t="s">
        <v>34</v>
      </c>
      <c r="H69" s="126">
        <v>2.0</v>
      </c>
      <c r="I69" s="126">
        <v>3.0</v>
      </c>
      <c r="J69" s="126"/>
      <c r="K69" s="126"/>
      <c r="L69" s="126"/>
      <c r="M69" s="119">
        <v>4.0</v>
      </c>
      <c r="N69" s="118" t="str">
        <f t="shared" si="25"/>
        <v>74</v>
      </c>
      <c r="O69" s="119">
        <v>51.0</v>
      </c>
      <c r="P69" s="120" t="str">
        <f t="shared" si="26"/>
        <v>125</v>
      </c>
      <c r="Q69" s="121" t="str">
        <f t="shared" si="27"/>
        <v>5.00</v>
      </c>
      <c r="R69" s="145" t="s">
        <v>35</v>
      </c>
      <c r="S69" s="122"/>
    </row>
    <row r="70" ht="15.75" customHeight="1">
      <c r="A70" s="123"/>
      <c r="B70" s="124"/>
      <c r="C70" s="114">
        <v>4.0</v>
      </c>
      <c r="D70" s="115" t="s">
        <v>186</v>
      </c>
      <c r="E70" s="116" t="s">
        <v>187</v>
      </c>
      <c r="F70" s="116"/>
      <c r="G70" s="141" t="s">
        <v>34</v>
      </c>
      <c r="H70" s="126">
        <v>3.0</v>
      </c>
      <c r="I70" s="126"/>
      <c r="J70" s="126"/>
      <c r="K70" s="126"/>
      <c r="L70" s="126"/>
      <c r="M70" s="149">
        <v>2.0</v>
      </c>
      <c r="N70" s="118" t="str">
        <f t="shared" si="25"/>
        <v>44</v>
      </c>
      <c r="O70" s="119">
        <v>56.0</v>
      </c>
      <c r="P70" s="120" t="str">
        <f t="shared" si="26"/>
        <v>100</v>
      </c>
      <c r="Q70" s="121" t="str">
        <f t="shared" si="27"/>
        <v>4.00</v>
      </c>
      <c r="R70" s="145" t="s">
        <v>83</v>
      </c>
      <c r="S70" s="122"/>
    </row>
    <row r="71" ht="15.75" customHeight="1">
      <c r="A71" s="123"/>
      <c r="B71" s="124"/>
      <c r="C71" s="114">
        <v>5.0</v>
      </c>
      <c r="D71" s="115" t="s">
        <v>188</v>
      </c>
      <c r="E71" s="116" t="s">
        <v>189</v>
      </c>
      <c r="F71" s="116"/>
      <c r="G71" s="141" t="s">
        <v>34</v>
      </c>
      <c r="H71" s="126">
        <v>3.0</v>
      </c>
      <c r="I71" s="126"/>
      <c r="J71" s="126"/>
      <c r="K71" s="126"/>
      <c r="L71" s="126"/>
      <c r="M71" s="149">
        <v>2.0</v>
      </c>
      <c r="N71" s="118" t="str">
        <f t="shared" si="25"/>
        <v>44</v>
      </c>
      <c r="O71" s="119">
        <v>56.0</v>
      </c>
      <c r="P71" s="120" t="str">
        <f t="shared" si="26"/>
        <v>100</v>
      </c>
      <c r="Q71" s="121" t="str">
        <f t="shared" si="27"/>
        <v>4.00</v>
      </c>
      <c r="R71" s="145" t="s">
        <v>83</v>
      </c>
      <c r="S71" s="122"/>
    </row>
    <row r="72" ht="15.75" customHeight="1">
      <c r="A72" s="123"/>
      <c r="B72" s="124"/>
      <c r="C72" s="114">
        <v>6.0</v>
      </c>
      <c r="D72" s="115" t="s">
        <v>190</v>
      </c>
      <c r="E72" s="116" t="s">
        <v>191</v>
      </c>
      <c r="F72" s="116"/>
      <c r="G72" s="141" t="s">
        <v>34</v>
      </c>
      <c r="H72" s="126">
        <v>2.0</v>
      </c>
      <c r="I72" s="126"/>
      <c r="J72" s="126"/>
      <c r="K72" s="126"/>
      <c r="L72" s="126">
        <v>2.0</v>
      </c>
      <c r="M72" s="149">
        <v>2.0</v>
      </c>
      <c r="N72" s="118" t="str">
        <f t="shared" si="25"/>
        <v>58</v>
      </c>
      <c r="O72" s="119">
        <v>42.0</v>
      </c>
      <c r="P72" s="120" t="str">
        <f t="shared" si="26"/>
        <v>100</v>
      </c>
      <c r="Q72" s="121" t="str">
        <f t="shared" si="27"/>
        <v>4.00</v>
      </c>
      <c r="R72" s="145" t="s">
        <v>83</v>
      </c>
      <c r="S72" s="122"/>
    </row>
    <row r="73" ht="15.75" customHeight="1">
      <c r="A73" s="123"/>
      <c r="B73" s="37"/>
      <c r="C73" s="127"/>
      <c r="D73" s="115"/>
      <c r="E73" s="116"/>
      <c r="F73" s="138"/>
      <c r="G73" s="127"/>
      <c r="H73" s="134" t="str">
        <f t="shared" ref="H73:Q73" si="28">SUM(H67:H72)</f>
        <v>16</v>
      </c>
      <c r="I73" s="134" t="str">
        <f t="shared" si="28"/>
        <v>10</v>
      </c>
      <c r="J73" s="134" t="str">
        <f t="shared" si="28"/>
        <v>0</v>
      </c>
      <c r="K73" s="134" t="str">
        <f t="shared" si="28"/>
        <v>0</v>
      </c>
      <c r="L73" s="134" t="str">
        <f t="shared" si="28"/>
        <v>2</v>
      </c>
      <c r="M73" s="132" t="str">
        <f t="shared" si="28"/>
        <v>18</v>
      </c>
      <c r="N73" s="132" t="str">
        <f t="shared" si="28"/>
        <v>410</v>
      </c>
      <c r="O73" s="132" t="str">
        <f t="shared" si="28"/>
        <v>340</v>
      </c>
      <c r="P73" s="132" t="str">
        <f t="shared" si="28"/>
        <v>750</v>
      </c>
      <c r="Q73" s="133" t="str">
        <f t="shared" si="28"/>
        <v>30.0</v>
      </c>
      <c r="R73" s="134"/>
      <c r="S73" s="135"/>
    </row>
    <row r="74" ht="15.75" customHeight="1">
      <c r="A74" s="123"/>
      <c r="B74" s="13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8"/>
      <c r="S74" s="148"/>
    </row>
    <row r="75" ht="15.75" customHeight="1">
      <c r="A75" s="123"/>
      <c r="B75" s="100" t="s">
        <v>6</v>
      </c>
      <c r="C75" s="100" t="s">
        <v>7</v>
      </c>
      <c r="D75" s="100" t="s">
        <v>88</v>
      </c>
      <c r="E75" s="101" t="s">
        <v>89</v>
      </c>
      <c r="F75" s="102" t="s">
        <v>10</v>
      </c>
      <c r="G75" s="103" t="s">
        <v>13</v>
      </c>
      <c r="H75" s="22" t="s">
        <v>14</v>
      </c>
      <c r="I75" s="23"/>
      <c r="J75" s="23"/>
      <c r="K75" s="23"/>
      <c r="L75" s="24"/>
      <c r="M75" s="104" t="s">
        <v>15</v>
      </c>
      <c r="N75" s="105" t="s">
        <v>16</v>
      </c>
      <c r="O75" s="105" t="s">
        <v>17</v>
      </c>
      <c r="P75" s="105" t="s">
        <v>18</v>
      </c>
      <c r="Q75" s="106" t="s">
        <v>19</v>
      </c>
      <c r="R75" s="107" t="s">
        <v>90</v>
      </c>
      <c r="S75" s="108" t="s">
        <v>91</v>
      </c>
    </row>
    <row r="76" ht="15.75" customHeight="1">
      <c r="A76" s="123"/>
      <c r="B76" s="37"/>
      <c r="C76" s="37"/>
      <c r="D76" s="37"/>
      <c r="E76" s="37"/>
      <c r="F76" s="37"/>
      <c r="G76" s="37"/>
      <c r="H76" s="33" t="s">
        <v>21</v>
      </c>
      <c r="I76" s="110" t="s">
        <v>22</v>
      </c>
      <c r="J76" s="110"/>
      <c r="K76" s="110" t="s">
        <v>92</v>
      </c>
      <c r="L76" s="110" t="s">
        <v>93</v>
      </c>
      <c r="M76" s="37"/>
      <c r="N76" s="105" t="s">
        <v>27</v>
      </c>
      <c r="O76" s="105" t="s">
        <v>27</v>
      </c>
      <c r="P76" s="105" t="s">
        <v>27</v>
      </c>
      <c r="Q76" s="37"/>
      <c r="R76" s="37"/>
      <c r="S76" s="111"/>
    </row>
    <row r="77" ht="15.75" customHeight="1">
      <c r="A77" s="123"/>
      <c r="B77" s="113" t="s">
        <v>192</v>
      </c>
      <c r="C77" s="114">
        <v>1.0</v>
      </c>
      <c r="D77" s="115" t="s">
        <v>190</v>
      </c>
      <c r="E77" s="116" t="s">
        <v>193</v>
      </c>
      <c r="F77" s="116"/>
      <c r="G77" s="141" t="s">
        <v>34</v>
      </c>
      <c r="H77" s="142">
        <v>2.0</v>
      </c>
      <c r="I77" s="143">
        <v>2.0</v>
      </c>
      <c r="J77" s="143"/>
      <c r="K77" s="143"/>
      <c r="L77" s="143"/>
      <c r="M77" s="119">
        <v>4.0</v>
      </c>
      <c r="N77" s="118" t="str">
        <f t="shared" ref="N77:N82" si="29">SUM(H77:L77)*14+M77</f>
        <v>60</v>
      </c>
      <c r="O77" s="119">
        <v>40.0</v>
      </c>
      <c r="P77" s="120" t="str">
        <f t="shared" ref="P77:P82" si="30">N77+O77</f>
        <v>100</v>
      </c>
      <c r="Q77" s="121" t="str">
        <f t="shared" ref="Q77:Q82" si="31">P77/25</f>
        <v>4.00</v>
      </c>
      <c r="R77" s="142" t="s">
        <v>35</v>
      </c>
      <c r="S77" s="122"/>
    </row>
    <row r="78" ht="15.75" customHeight="1">
      <c r="A78" s="123"/>
      <c r="B78" s="124"/>
      <c r="C78" s="114">
        <v>2.0</v>
      </c>
      <c r="D78" s="115" t="s">
        <v>194</v>
      </c>
      <c r="E78" s="116" t="s">
        <v>195</v>
      </c>
      <c r="F78" s="116"/>
      <c r="G78" s="141" t="s">
        <v>34</v>
      </c>
      <c r="H78" s="126">
        <v>3.0</v>
      </c>
      <c r="I78" s="126"/>
      <c r="J78" s="126"/>
      <c r="K78" s="126"/>
      <c r="L78" s="126"/>
      <c r="M78" s="149">
        <v>2.0</v>
      </c>
      <c r="N78" s="118" t="str">
        <f t="shared" si="29"/>
        <v>44</v>
      </c>
      <c r="O78" s="119">
        <v>56.0</v>
      </c>
      <c r="P78" s="120" t="str">
        <f t="shared" si="30"/>
        <v>100</v>
      </c>
      <c r="Q78" s="121" t="str">
        <f t="shared" si="31"/>
        <v>4.00</v>
      </c>
      <c r="R78" s="145" t="s">
        <v>35</v>
      </c>
      <c r="S78" s="146"/>
    </row>
    <row r="79" ht="15.75" customHeight="1">
      <c r="A79" s="123"/>
      <c r="B79" s="124"/>
      <c r="C79" s="114">
        <v>3.0</v>
      </c>
      <c r="D79" s="115" t="s">
        <v>196</v>
      </c>
      <c r="E79" s="116" t="s">
        <v>197</v>
      </c>
      <c r="F79" s="116"/>
      <c r="G79" s="141" t="s">
        <v>34</v>
      </c>
      <c r="H79" s="126">
        <v>3.0</v>
      </c>
      <c r="I79" s="126"/>
      <c r="J79" s="126"/>
      <c r="K79" s="126"/>
      <c r="L79" s="126"/>
      <c r="M79" s="149">
        <v>2.0</v>
      </c>
      <c r="N79" s="118" t="str">
        <f t="shared" si="29"/>
        <v>44</v>
      </c>
      <c r="O79" s="119">
        <v>56.0</v>
      </c>
      <c r="P79" s="120" t="str">
        <f t="shared" si="30"/>
        <v>100</v>
      </c>
      <c r="Q79" s="121" t="str">
        <f t="shared" si="31"/>
        <v>4.00</v>
      </c>
      <c r="R79" s="145" t="s">
        <v>35</v>
      </c>
      <c r="S79" s="122"/>
    </row>
    <row r="80" ht="15.75" customHeight="1">
      <c r="A80" s="123"/>
      <c r="B80" s="124"/>
      <c r="C80" s="114">
        <v>4.0</v>
      </c>
      <c r="D80" s="115" t="s">
        <v>198</v>
      </c>
      <c r="E80" s="116" t="s">
        <v>199</v>
      </c>
      <c r="F80" s="116"/>
      <c r="G80" s="141" t="s">
        <v>34</v>
      </c>
      <c r="H80" s="126">
        <v>2.0</v>
      </c>
      <c r="I80" s="126">
        <v>3.0</v>
      </c>
      <c r="J80" s="126"/>
      <c r="K80" s="126"/>
      <c r="L80" s="126"/>
      <c r="M80" s="149">
        <v>4.0</v>
      </c>
      <c r="N80" s="118" t="str">
        <f t="shared" si="29"/>
        <v>74</v>
      </c>
      <c r="O80" s="119">
        <v>51.0</v>
      </c>
      <c r="P80" s="120" t="str">
        <f t="shared" si="30"/>
        <v>125</v>
      </c>
      <c r="Q80" s="121" t="str">
        <f t="shared" si="31"/>
        <v>5.00</v>
      </c>
      <c r="R80" s="145" t="s">
        <v>83</v>
      </c>
      <c r="S80" s="122"/>
    </row>
    <row r="81" ht="15.75" customHeight="1">
      <c r="A81" s="123"/>
      <c r="B81" s="124"/>
      <c r="C81" s="128">
        <v>5.0</v>
      </c>
      <c r="D81" s="115" t="s">
        <v>200</v>
      </c>
      <c r="E81" s="116" t="s">
        <v>201</v>
      </c>
      <c r="F81" s="116"/>
      <c r="G81" s="141" t="s">
        <v>34</v>
      </c>
      <c r="H81" s="126">
        <v>2.0</v>
      </c>
      <c r="I81" s="126">
        <v>3.0</v>
      </c>
      <c r="J81" s="126"/>
      <c r="K81" s="126"/>
      <c r="L81" s="126"/>
      <c r="M81" s="149">
        <v>4.0</v>
      </c>
      <c r="N81" s="118" t="str">
        <f t="shared" si="29"/>
        <v>74</v>
      </c>
      <c r="O81" s="119">
        <v>51.0</v>
      </c>
      <c r="P81" s="120" t="str">
        <f t="shared" si="30"/>
        <v>125</v>
      </c>
      <c r="Q81" s="121" t="str">
        <f t="shared" si="31"/>
        <v>5.00</v>
      </c>
      <c r="R81" s="145" t="s">
        <v>83</v>
      </c>
      <c r="S81" s="122"/>
    </row>
    <row r="82" ht="15.75" customHeight="1">
      <c r="A82" s="123"/>
      <c r="B82" s="124"/>
      <c r="C82" s="126">
        <v>6.0</v>
      </c>
      <c r="D82" s="115" t="s">
        <v>202</v>
      </c>
      <c r="E82" s="116" t="s">
        <v>203</v>
      </c>
      <c r="F82" s="116"/>
      <c r="G82" s="141" t="s">
        <v>34</v>
      </c>
      <c r="H82" s="122">
        <v>4.0</v>
      </c>
      <c r="I82" s="122">
        <v>4.0</v>
      </c>
      <c r="J82" s="122"/>
      <c r="K82" s="122"/>
      <c r="L82" s="122"/>
      <c r="M82" s="149">
        <v>4.0</v>
      </c>
      <c r="N82" s="118" t="str">
        <f t="shared" si="29"/>
        <v>116</v>
      </c>
      <c r="O82" s="119">
        <v>84.0</v>
      </c>
      <c r="P82" s="120" t="str">
        <f t="shared" si="30"/>
        <v>200</v>
      </c>
      <c r="Q82" s="121" t="str">
        <f t="shared" si="31"/>
        <v>8.00</v>
      </c>
      <c r="R82" s="145" t="s">
        <v>35</v>
      </c>
      <c r="S82" s="122"/>
    </row>
    <row r="83" ht="15.75" customHeight="1">
      <c r="A83" s="109"/>
      <c r="B83" s="37"/>
      <c r="C83" s="148"/>
      <c r="D83" s="148"/>
      <c r="E83" s="148"/>
      <c r="F83" s="148"/>
      <c r="G83" s="127"/>
      <c r="H83" s="134" t="str">
        <f t="shared" ref="H83:Q83" si="32">SUM(H77:H82)</f>
        <v>16</v>
      </c>
      <c r="I83" s="134" t="str">
        <f t="shared" si="32"/>
        <v>12</v>
      </c>
      <c r="J83" s="134" t="str">
        <f t="shared" si="32"/>
        <v>0</v>
      </c>
      <c r="K83" s="134" t="str">
        <f t="shared" si="32"/>
        <v>0</v>
      </c>
      <c r="L83" s="134" t="str">
        <f t="shared" si="32"/>
        <v>0</v>
      </c>
      <c r="M83" s="132" t="str">
        <f t="shared" si="32"/>
        <v>20</v>
      </c>
      <c r="N83" s="132" t="str">
        <f t="shared" si="32"/>
        <v>412</v>
      </c>
      <c r="O83" s="132" t="str">
        <f t="shared" si="32"/>
        <v>338</v>
      </c>
      <c r="P83" s="132" t="str">
        <f t="shared" si="32"/>
        <v>750</v>
      </c>
      <c r="Q83" s="133" t="str">
        <f t="shared" si="32"/>
        <v>30.0</v>
      </c>
      <c r="R83" s="154"/>
      <c r="S83" s="135"/>
    </row>
    <row r="84" ht="15.75" customHeight="1">
      <c r="A84" s="155"/>
      <c r="B84" s="156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4"/>
    </row>
    <row r="85" ht="15.75" customHeight="1">
      <c r="A85" s="99" t="s">
        <v>5</v>
      </c>
      <c r="B85" s="100" t="s">
        <v>6</v>
      </c>
      <c r="C85" s="100" t="s">
        <v>7</v>
      </c>
      <c r="D85" s="100" t="s">
        <v>88</v>
      </c>
      <c r="E85" s="101" t="s">
        <v>89</v>
      </c>
      <c r="F85" s="102" t="s">
        <v>10</v>
      </c>
      <c r="G85" s="103" t="s">
        <v>13</v>
      </c>
      <c r="H85" s="22" t="s">
        <v>14</v>
      </c>
      <c r="I85" s="23"/>
      <c r="J85" s="23"/>
      <c r="K85" s="23"/>
      <c r="L85" s="24"/>
      <c r="M85" s="104" t="s">
        <v>15</v>
      </c>
      <c r="N85" s="105" t="s">
        <v>16</v>
      </c>
      <c r="O85" s="105" t="s">
        <v>17</v>
      </c>
      <c r="P85" s="105" t="s">
        <v>18</v>
      </c>
      <c r="Q85" s="106" t="s">
        <v>19</v>
      </c>
      <c r="R85" s="107" t="s">
        <v>90</v>
      </c>
      <c r="S85" s="108" t="s">
        <v>91</v>
      </c>
    </row>
    <row r="86" ht="15.75" customHeight="1">
      <c r="A86" s="109"/>
      <c r="B86" s="37"/>
      <c r="C86" s="37"/>
      <c r="D86" s="37"/>
      <c r="E86" s="37"/>
      <c r="F86" s="37"/>
      <c r="G86" s="37"/>
      <c r="H86" s="33" t="s">
        <v>21</v>
      </c>
      <c r="I86" s="110" t="s">
        <v>22</v>
      </c>
      <c r="J86" s="110" t="s">
        <v>23</v>
      </c>
      <c r="K86" s="110" t="s">
        <v>92</v>
      </c>
      <c r="L86" s="110" t="s">
        <v>93</v>
      </c>
      <c r="M86" s="37"/>
      <c r="N86" s="105" t="s">
        <v>27</v>
      </c>
      <c r="O86" s="105" t="s">
        <v>27</v>
      </c>
      <c r="P86" s="105" t="s">
        <v>27</v>
      </c>
      <c r="Q86" s="37"/>
      <c r="R86" s="37"/>
      <c r="S86" s="111"/>
    </row>
    <row r="87" ht="15.75" customHeight="1">
      <c r="A87" s="112" t="s">
        <v>204</v>
      </c>
      <c r="B87" s="113" t="s">
        <v>205</v>
      </c>
      <c r="C87" s="114">
        <v>1.0</v>
      </c>
      <c r="D87" s="115" t="s">
        <v>202</v>
      </c>
      <c r="E87" s="116" t="s">
        <v>206</v>
      </c>
      <c r="F87" s="116"/>
      <c r="G87" s="141" t="s">
        <v>34</v>
      </c>
      <c r="H87" s="126">
        <v>4.0</v>
      </c>
      <c r="I87" s="149"/>
      <c r="J87" s="126"/>
      <c r="K87" s="126"/>
      <c r="L87" s="149"/>
      <c r="M87" s="149">
        <v>2.0</v>
      </c>
      <c r="N87" s="118" t="str">
        <f t="shared" ref="N87:N91" si="33">SUM(H87:L87)*14+M87</f>
        <v>58</v>
      </c>
      <c r="O87" s="119">
        <v>67.0</v>
      </c>
      <c r="P87" s="120" t="str">
        <f t="shared" ref="P87:P91" si="34">N87+O87</f>
        <v>125</v>
      </c>
      <c r="Q87" s="121" t="str">
        <f t="shared" ref="Q87:Q91" si="35">P87/25</f>
        <v>5.00</v>
      </c>
      <c r="R87" s="130" t="s">
        <v>35</v>
      </c>
      <c r="S87" s="122"/>
    </row>
    <row r="88" ht="15.75" customHeight="1">
      <c r="A88" s="123"/>
      <c r="B88" s="124"/>
      <c r="C88" s="114">
        <v>2.0</v>
      </c>
      <c r="D88" s="115" t="s">
        <v>207</v>
      </c>
      <c r="E88" s="116" t="s">
        <v>208</v>
      </c>
      <c r="F88" s="116"/>
      <c r="G88" s="141" t="s">
        <v>34</v>
      </c>
      <c r="H88" s="126">
        <v>4.0</v>
      </c>
      <c r="I88" s="126"/>
      <c r="J88" s="126"/>
      <c r="K88" s="126"/>
      <c r="L88" s="126">
        <v>3.0</v>
      </c>
      <c r="M88" s="149">
        <v>4.0</v>
      </c>
      <c r="N88" s="118" t="str">
        <f t="shared" si="33"/>
        <v>102</v>
      </c>
      <c r="O88" s="119">
        <v>23.0</v>
      </c>
      <c r="P88" s="120" t="str">
        <f t="shared" si="34"/>
        <v>125</v>
      </c>
      <c r="Q88" s="121" t="str">
        <f t="shared" si="35"/>
        <v>5.00</v>
      </c>
      <c r="R88" s="130" t="s">
        <v>35</v>
      </c>
      <c r="S88" s="122"/>
    </row>
    <row r="89" ht="15.75" customHeight="1">
      <c r="A89" s="123"/>
      <c r="B89" s="124"/>
      <c r="C89" s="114">
        <v>3.0</v>
      </c>
      <c r="D89" s="115" t="s">
        <v>209</v>
      </c>
      <c r="E89" s="116" t="s">
        <v>210</v>
      </c>
      <c r="F89" s="116"/>
      <c r="G89" s="141" t="s">
        <v>34</v>
      </c>
      <c r="H89" s="126">
        <v>4.0</v>
      </c>
      <c r="I89" s="126"/>
      <c r="J89" s="126"/>
      <c r="K89" s="126"/>
      <c r="L89" s="126"/>
      <c r="M89" s="149">
        <v>2.0</v>
      </c>
      <c r="N89" s="118" t="str">
        <f t="shared" si="33"/>
        <v>58</v>
      </c>
      <c r="O89" s="119">
        <v>67.0</v>
      </c>
      <c r="P89" s="120" t="str">
        <f t="shared" si="34"/>
        <v>125</v>
      </c>
      <c r="Q89" s="121" t="str">
        <f t="shared" si="35"/>
        <v>5.00</v>
      </c>
      <c r="R89" s="130" t="s">
        <v>35</v>
      </c>
      <c r="S89" s="122"/>
    </row>
    <row r="90" ht="15.75" customHeight="1">
      <c r="A90" s="123"/>
      <c r="B90" s="124"/>
      <c r="C90" s="114">
        <v>4.0</v>
      </c>
      <c r="D90" s="115" t="s">
        <v>211</v>
      </c>
      <c r="E90" s="116" t="s">
        <v>212</v>
      </c>
      <c r="F90" s="116"/>
      <c r="G90" s="141" t="s">
        <v>34</v>
      </c>
      <c r="H90" s="126">
        <v>3.0</v>
      </c>
      <c r="I90" s="126"/>
      <c r="J90" s="126"/>
      <c r="K90" s="126"/>
      <c r="L90" s="126">
        <v>2.0</v>
      </c>
      <c r="M90" s="149">
        <v>4.0</v>
      </c>
      <c r="N90" s="118" t="str">
        <f t="shared" si="33"/>
        <v>74</v>
      </c>
      <c r="O90" s="119">
        <v>26.0</v>
      </c>
      <c r="P90" s="120" t="str">
        <f t="shared" si="34"/>
        <v>100</v>
      </c>
      <c r="Q90" s="121" t="str">
        <f t="shared" si="35"/>
        <v>4.00</v>
      </c>
      <c r="R90" s="130" t="s">
        <v>83</v>
      </c>
      <c r="S90" s="122"/>
    </row>
    <row r="91" ht="15.75" customHeight="1">
      <c r="A91" s="123"/>
      <c r="B91" s="124"/>
      <c r="C91" s="157">
        <v>5.0</v>
      </c>
      <c r="D91" s="115" t="s">
        <v>213</v>
      </c>
      <c r="E91" s="147" t="s">
        <v>214</v>
      </c>
      <c r="F91" s="147"/>
      <c r="G91" s="158" t="s">
        <v>34</v>
      </c>
      <c r="H91" s="157">
        <v>2.0</v>
      </c>
      <c r="I91" s="157">
        <v>2.0</v>
      </c>
      <c r="J91" s="126"/>
      <c r="K91" s="157"/>
      <c r="L91" s="157"/>
      <c r="M91" s="159">
        <v>2.0</v>
      </c>
      <c r="N91" s="160" t="str">
        <f t="shared" si="33"/>
        <v>58</v>
      </c>
      <c r="O91" s="161">
        <v>67.0</v>
      </c>
      <c r="P91" s="162" t="str">
        <f t="shared" si="34"/>
        <v>125</v>
      </c>
      <c r="Q91" s="163" t="str">
        <f t="shared" si="35"/>
        <v>5.00</v>
      </c>
      <c r="R91" s="164" t="s">
        <v>215</v>
      </c>
      <c r="S91" s="126"/>
    </row>
    <row r="92" ht="15.75" customHeight="1">
      <c r="A92" s="123"/>
      <c r="B92" s="124"/>
      <c r="C92" s="37"/>
      <c r="D92" s="115" t="s">
        <v>216</v>
      </c>
      <c r="E92" s="116" t="s">
        <v>217</v>
      </c>
      <c r="F92" s="116"/>
      <c r="G92" s="109"/>
      <c r="H92" s="37"/>
      <c r="I92" s="37"/>
      <c r="J92" s="126"/>
      <c r="K92" s="37"/>
      <c r="L92" s="37"/>
      <c r="M92" s="98"/>
      <c r="N92" s="37"/>
      <c r="O92" s="98"/>
      <c r="P92" s="37"/>
      <c r="Q92" s="37"/>
      <c r="R92" s="109"/>
      <c r="S92" s="126"/>
    </row>
    <row r="93" ht="15.75" customHeight="1">
      <c r="A93" s="123"/>
      <c r="B93" s="124"/>
      <c r="C93" s="126">
        <v>6.0</v>
      </c>
      <c r="D93" s="115" t="s">
        <v>218</v>
      </c>
      <c r="E93" s="116" t="s">
        <v>219</v>
      </c>
      <c r="F93" s="116"/>
      <c r="G93" s="141" t="s">
        <v>34</v>
      </c>
      <c r="H93" s="126"/>
      <c r="I93" s="126"/>
      <c r="J93" s="126"/>
      <c r="K93" s="126">
        <v>2.0</v>
      </c>
      <c r="L93" s="126"/>
      <c r="M93" s="149">
        <v>2.0</v>
      </c>
      <c r="N93" s="118" t="str">
        <f>SUM(H93:L93)*14+M93</f>
        <v>30</v>
      </c>
      <c r="O93" s="119">
        <v>120.0</v>
      </c>
      <c r="P93" s="120" t="str">
        <f>N93+O93</f>
        <v>150</v>
      </c>
      <c r="Q93" s="121" t="str">
        <f>P93/25</f>
        <v>6.00</v>
      </c>
      <c r="R93" s="130" t="s">
        <v>35</v>
      </c>
      <c r="S93" s="126"/>
    </row>
    <row r="94" ht="15.75" customHeight="1">
      <c r="A94" s="123"/>
      <c r="B94" s="37"/>
      <c r="C94" s="127"/>
      <c r="D94" s="148"/>
      <c r="E94" s="148"/>
      <c r="F94" s="148"/>
      <c r="G94" s="127"/>
      <c r="H94" s="134" t="str">
        <f t="shared" ref="H94:Q94" si="36">SUM(H87:H93)</f>
        <v>17</v>
      </c>
      <c r="I94" s="134" t="str">
        <f t="shared" si="36"/>
        <v>2</v>
      </c>
      <c r="J94" s="134" t="str">
        <f t="shared" si="36"/>
        <v>0</v>
      </c>
      <c r="K94" s="134" t="str">
        <f t="shared" si="36"/>
        <v>2</v>
      </c>
      <c r="L94" s="134" t="str">
        <f t="shared" si="36"/>
        <v>5</v>
      </c>
      <c r="M94" s="132" t="str">
        <f t="shared" si="36"/>
        <v>16</v>
      </c>
      <c r="N94" s="132" t="str">
        <f t="shared" si="36"/>
        <v>380</v>
      </c>
      <c r="O94" s="132" t="str">
        <f t="shared" si="36"/>
        <v>370</v>
      </c>
      <c r="P94" s="132" t="str">
        <f t="shared" si="36"/>
        <v>750</v>
      </c>
      <c r="Q94" s="133" t="str">
        <f t="shared" si="36"/>
        <v>30.0</v>
      </c>
      <c r="R94" s="134"/>
      <c r="S94" s="135"/>
    </row>
    <row r="95" ht="15.75" customHeight="1">
      <c r="A95" s="123"/>
      <c r="B95" s="165" t="s">
        <v>218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5"/>
      <c r="S95" s="148"/>
    </row>
    <row r="96" ht="15.75" customHeight="1">
      <c r="A96" s="123"/>
      <c r="B96" s="100" t="s">
        <v>6</v>
      </c>
      <c r="C96" s="100" t="s">
        <v>7</v>
      </c>
      <c r="D96" s="100" t="s">
        <v>88</v>
      </c>
      <c r="E96" s="101" t="s">
        <v>89</v>
      </c>
      <c r="F96" s="102" t="s">
        <v>10</v>
      </c>
      <c r="G96" s="103" t="s">
        <v>13</v>
      </c>
      <c r="H96" s="22" t="s">
        <v>14</v>
      </c>
      <c r="I96" s="23"/>
      <c r="J96" s="23"/>
      <c r="K96" s="23"/>
      <c r="L96" s="24"/>
      <c r="M96" s="104" t="s">
        <v>15</v>
      </c>
      <c r="N96" s="105" t="s">
        <v>16</v>
      </c>
      <c r="O96" s="105" t="s">
        <v>17</v>
      </c>
      <c r="P96" s="105" t="s">
        <v>18</v>
      </c>
      <c r="Q96" s="106" t="s">
        <v>19</v>
      </c>
      <c r="R96" s="107" t="s">
        <v>90</v>
      </c>
      <c r="S96" s="108" t="s">
        <v>91</v>
      </c>
    </row>
    <row r="97" ht="15.75" customHeight="1">
      <c r="A97" s="123"/>
      <c r="B97" s="37"/>
      <c r="C97" s="37"/>
      <c r="D97" s="37"/>
      <c r="E97" s="37"/>
      <c r="F97" s="37"/>
      <c r="G97" s="37"/>
      <c r="H97" s="33" t="s">
        <v>21</v>
      </c>
      <c r="I97" s="110" t="s">
        <v>22</v>
      </c>
      <c r="J97" s="110" t="s">
        <v>23</v>
      </c>
      <c r="K97" s="110" t="s">
        <v>92</v>
      </c>
      <c r="L97" s="110" t="s">
        <v>93</v>
      </c>
      <c r="M97" s="37"/>
      <c r="N97" s="105" t="s">
        <v>27</v>
      </c>
      <c r="O97" s="105" t="s">
        <v>27</v>
      </c>
      <c r="P97" s="105" t="s">
        <v>27</v>
      </c>
      <c r="Q97" s="37"/>
      <c r="R97" s="37"/>
      <c r="S97" s="111"/>
    </row>
    <row r="98" ht="15.75" customHeight="1">
      <c r="A98" s="123"/>
      <c r="B98" s="113" t="s">
        <v>220</v>
      </c>
      <c r="C98" s="114">
        <v>1.0</v>
      </c>
      <c r="D98" s="115" t="s">
        <v>218</v>
      </c>
      <c r="E98" s="116" t="s">
        <v>221</v>
      </c>
      <c r="F98" s="116"/>
      <c r="G98" s="141" t="s">
        <v>34</v>
      </c>
      <c r="H98" s="142">
        <v>3.0</v>
      </c>
      <c r="I98" s="119"/>
      <c r="J98" s="143"/>
      <c r="K98" s="143"/>
      <c r="L98" s="119">
        <v>3.0</v>
      </c>
      <c r="M98" s="119">
        <v>4.0</v>
      </c>
      <c r="N98" s="118" t="str">
        <f t="shared" ref="N98:N102" si="37">SUM(H98:L98)*14+M98</f>
        <v>88</v>
      </c>
      <c r="O98" s="119">
        <v>62.0</v>
      </c>
      <c r="P98" s="120" t="str">
        <f t="shared" ref="P98:P102" si="38">N98+O98</f>
        <v>150</v>
      </c>
      <c r="Q98" s="121" t="str">
        <f t="shared" ref="Q98:Q102" si="39">P98/25</f>
        <v>6.00</v>
      </c>
      <c r="R98" s="115" t="s">
        <v>35</v>
      </c>
      <c r="S98" s="122"/>
    </row>
    <row r="99" ht="15.75" customHeight="1">
      <c r="A99" s="123"/>
      <c r="B99" s="124"/>
      <c r="C99" s="114">
        <v>2.0</v>
      </c>
      <c r="D99" s="115" t="s">
        <v>222</v>
      </c>
      <c r="E99" s="116" t="s">
        <v>223</v>
      </c>
      <c r="F99" s="116"/>
      <c r="G99" s="141" t="s">
        <v>34</v>
      </c>
      <c r="H99" s="126">
        <v>3.0</v>
      </c>
      <c r="I99" s="149"/>
      <c r="J99" s="126"/>
      <c r="K99" s="126"/>
      <c r="L99" s="149"/>
      <c r="M99" s="149">
        <v>2.0</v>
      </c>
      <c r="N99" s="118" t="str">
        <f t="shared" si="37"/>
        <v>44</v>
      </c>
      <c r="O99" s="119">
        <v>56.0</v>
      </c>
      <c r="P99" s="120" t="str">
        <f t="shared" si="38"/>
        <v>100</v>
      </c>
      <c r="Q99" s="121" t="str">
        <f t="shared" si="39"/>
        <v>4.00</v>
      </c>
      <c r="R99" s="130" t="s">
        <v>35</v>
      </c>
      <c r="S99" s="122"/>
    </row>
    <row r="100" ht="15.75" customHeight="1">
      <c r="A100" s="123"/>
      <c r="B100" s="124"/>
      <c r="C100" s="114">
        <v>3.0</v>
      </c>
      <c r="D100" s="115" t="s">
        <v>224</v>
      </c>
      <c r="E100" s="116" t="s">
        <v>225</v>
      </c>
      <c r="F100" s="116"/>
      <c r="G100" s="141" t="s">
        <v>34</v>
      </c>
      <c r="H100" s="126">
        <v>3.0</v>
      </c>
      <c r="I100" s="126"/>
      <c r="J100" s="126"/>
      <c r="K100" s="126"/>
      <c r="L100" s="126">
        <v>3.0</v>
      </c>
      <c r="M100" s="149">
        <v>4.0</v>
      </c>
      <c r="N100" s="118" t="str">
        <f t="shared" si="37"/>
        <v>88</v>
      </c>
      <c r="O100" s="119">
        <v>62.0</v>
      </c>
      <c r="P100" s="120" t="str">
        <f t="shared" si="38"/>
        <v>150</v>
      </c>
      <c r="Q100" s="121" t="str">
        <f t="shared" si="39"/>
        <v>6.00</v>
      </c>
      <c r="R100" s="130" t="s">
        <v>35</v>
      </c>
      <c r="S100" s="122"/>
    </row>
    <row r="101" ht="15.75" customHeight="1">
      <c r="A101" s="123"/>
      <c r="B101" s="124"/>
      <c r="C101" s="126">
        <v>4.0</v>
      </c>
      <c r="D101" s="115" t="s">
        <v>226</v>
      </c>
      <c r="E101" s="116" t="s">
        <v>227</v>
      </c>
      <c r="F101" s="116"/>
      <c r="G101" s="141" t="s">
        <v>34</v>
      </c>
      <c r="H101" s="126">
        <v>3.0</v>
      </c>
      <c r="I101" s="126"/>
      <c r="J101" s="126"/>
      <c r="K101" s="126"/>
      <c r="L101" s="126"/>
      <c r="M101" s="149">
        <v>2.0</v>
      </c>
      <c r="N101" s="118" t="str">
        <f t="shared" si="37"/>
        <v>44</v>
      </c>
      <c r="O101" s="119">
        <v>56.0</v>
      </c>
      <c r="P101" s="120" t="str">
        <f t="shared" si="38"/>
        <v>100</v>
      </c>
      <c r="Q101" s="121" t="str">
        <f t="shared" si="39"/>
        <v>4.00</v>
      </c>
      <c r="R101" s="130" t="s">
        <v>83</v>
      </c>
      <c r="S101" s="122"/>
    </row>
    <row r="102" ht="15.75" customHeight="1">
      <c r="A102" s="123"/>
      <c r="B102" s="124"/>
      <c r="C102" s="157">
        <v>5.0</v>
      </c>
      <c r="D102" s="115" t="s">
        <v>228</v>
      </c>
      <c r="E102" s="116" t="s">
        <v>229</v>
      </c>
      <c r="F102" s="116"/>
      <c r="G102" s="158" t="s">
        <v>34</v>
      </c>
      <c r="H102" s="157">
        <v>2.0</v>
      </c>
      <c r="I102" s="157">
        <v>2.0</v>
      </c>
      <c r="J102" s="126"/>
      <c r="K102" s="157"/>
      <c r="L102" s="157"/>
      <c r="M102" s="159">
        <v>4.0</v>
      </c>
      <c r="N102" s="160" t="str">
        <f t="shared" si="37"/>
        <v>60</v>
      </c>
      <c r="O102" s="161">
        <v>40.0</v>
      </c>
      <c r="P102" s="162" t="str">
        <f t="shared" si="38"/>
        <v>100</v>
      </c>
      <c r="Q102" s="163" t="str">
        <f t="shared" si="39"/>
        <v>4.00</v>
      </c>
      <c r="R102" s="164" t="s">
        <v>215</v>
      </c>
      <c r="S102" s="166"/>
    </row>
    <row r="103" ht="15.75" customHeight="1">
      <c r="A103" s="123"/>
      <c r="B103" s="124"/>
      <c r="C103" s="37"/>
      <c r="D103" s="115" t="s">
        <v>230</v>
      </c>
      <c r="E103" s="116" t="s">
        <v>231</v>
      </c>
      <c r="F103" s="116"/>
      <c r="G103" s="109"/>
      <c r="H103" s="37"/>
      <c r="I103" s="37"/>
      <c r="J103" s="126"/>
      <c r="K103" s="37"/>
      <c r="L103" s="37"/>
      <c r="M103" s="98"/>
      <c r="N103" s="37"/>
      <c r="O103" s="98"/>
      <c r="P103" s="37"/>
      <c r="Q103" s="37"/>
      <c r="R103" s="109"/>
      <c r="S103" s="111"/>
    </row>
    <row r="104" ht="15.75" customHeight="1">
      <c r="A104" s="123"/>
      <c r="B104" s="124"/>
      <c r="C104" s="126">
        <v>6.0</v>
      </c>
      <c r="D104" s="115" t="s">
        <v>218</v>
      </c>
      <c r="E104" s="116" t="s">
        <v>219</v>
      </c>
      <c r="F104" s="116"/>
      <c r="G104" s="141" t="s">
        <v>34</v>
      </c>
      <c r="H104" s="126"/>
      <c r="I104" s="126"/>
      <c r="J104" s="126"/>
      <c r="K104" s="126">
        <v>2.0</v>
      </c>
      <c r="L104" s="126"/>
      <c r="M104" s="149">
        <v>2.0</v>
      </c>
      <c r="N104" s="118" t="str">
        <f>SUM(H104:L104)*14+M104</f>
        <v>30</v>
      </c>
      <c r="O104" s="119">
        <v>120.0</v>
      </c>
      <c r="P104" s="120" t="str">
        <f>N104+O104</f>
        <v>150</v>
      </c>
      <c r="Q104" s="121" t="str">
        <f>P104/25</f>
        <v>6.00</v>
      </c>
      <c r="R104" s="130" t="s">
        <v>35</v>
      </c>
      <c r="S104" s="122"/>
    </row>
    <row r="105" ht="15.75" customHeight="1">
      <c r="A105" s="109"/>
      <c r="B105" s="37"/>
      <c r="C105" s="127"/>
      <c r="D105" s="115"/>
      <c r="E105" s="116"/>
      <c r="F105" s="167"/>
      <c r="G105" s="168"/>
      <c r="H105" s="169" t="str">
        <f t="shared" ref="H105:Q105" si="40">SUM(H98:H104)</f>
        <v>14</v>
      </c>
      <c r="I105" s="169" t="str">
        <f t="shared" si="40"/>
        <v>2</v>
      </c>
      <c r="J105" s="169" t="str">
        <f t="shared" si="40"/>
        <v>0</v>
      </c>
      <c r="K105" s="169" t="str">
        <f t="shared" si="40"/>
        <v>2</v>
      </c>
      <c r="L105" s="169" t="str">
        <f t="shared" si="40"/>
        <v>6</v>
      </c>
      <c r="M105" s="170" t="str">
        <f t="shared" si="40"/>
        <v>18</v>
      </c>
      <c r="N105" s="170" t="str">
        <f t="shared" si="40"/>
        <v>354</v>
      </c>
      <c r="O105" s="170" t="str">
        <f t="shared" si="40"/>
        <v>396</v>
      </c>
      <c r="P105" s="170" t="str">
        <f t="shared" si="40"/>
        <v>750</v>
      </c>
      <c r="Q105" s="171" t="str">
        <f t="shared" si="40"/>
        <v>30.0</v>
      </c>
      <c r="R105" s="134"/>
      <c r="S105" s="135"/>
    </row>
    <row r="106" ht="15.75" customHeight="1">
      <c r="A106" s="172"/>
      <c r="B106" s="114"/>
      <c r="C106" s="114"/>
      <c r="D106" s="114"/>
      <c r="E106" s="114"/>
      <c r="F106" s="128"/>
      <c r="G106" s="173" t="s">
        <v>61</v>
      </c>
      <c r="H106" s="174" t="str">
        <f t="shared" ref="H106:I106" si="41">SUM(H13,H23,H33,H43,H53,H63,H73,H83,H94,H105)</f>
        <v>154</v>
      </c>
      <c r="I106" s="174" t="str">
        <f t="shared" si="41"/>
        <v>96</v>
      </c>
      <c r="J106" s="174"/>
      <c r="K106" s="174" t="str">
        <f t="shared" ref="K106:Q106" si="42">SUM(K13,K23,K33,K43,K53,K63,K73,K83,K94,K105)</f>
        <v>18</v>
      </c>
      <c r="L106" s="174" t="str">
        <f t="shared" si="42"/>
        <v>13</v>
      </c>
      <c r="M106" s="174" t="str">
        <f t="shared" si="42"/>
        <v>184</v>
      </c>
      <c r="N106" s="174" t="str">
        <f t="shared" si="42"/>
        <v>4118</v>
      </c>
      <c r="O106" s="174" t="str">
        <f t="shared" si="42"/>
        <v>3382</v>
      </c>
      <c r="P106" s="174" t="str">
        <f t="shared" si="42"/>
        <v>7500</v>
      </c>
      <c r="Q106" s="175" t="str">
        <f t="shared" si="42"/>
        <v>300.0</v>
      </c>
      <c r="R106" s="114"/>
      <c r="S106" s="176"/>
    </row>
    <row r="107" ht="15.75" customHeight="1">
      <c r="A107" s="177" t="s">
        <v>232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4"/>
    </row>
    <row r="108" ht="15.75" customHeight="1">
      <c r="A108" s="178" t="s">
        <v>90</v>
      </c>
      <c r="B108" s="179"/>
      <c r="C108" s="180" t="s">
        <v>55</v>
      </c>
      <c r="D108" s="181" t="s">
        <v>233</v>
      </c>
      <c r="E108" s="95"/>
      <c r="F108" s="116"/>
      <c r="G108" s="182" t="s">
        <v>234</v>
      </c>
      <c r="H108" s="183" t="s">
        <v>235</v>
      </c>
      <c r="I108" s="184"/>
      <c r="J108" s="184"/>
      <c r="K108" s="179"/>
      <c r="L108" s="185" t="s">
        <v>236</v>
      </c>
      <c r="M108" s="94"/>
      <c r="N108" s="94"/>
      <c r="O108" s="94"/>
      <c r="P108" s="94"/>
      <c r="Q108" s="95"/>
      <c r="R108" s="186" t="s">
        <v>7</v>
      </c>
      <c r="S108" s="186" t="s">
        <v>237</v>
      </c>
    </row>
    <row r="109" ht="15.75" customHeight="1">
      <c r="A109" s="187"/>
      <c r="B109" s="188"/>
      <c r="C109" s="114" t="s">
        <v>35</v>
      </c>
      <c r="D109" s="189" t="s">
        <v>238</v>
      </c>
      <c r="E109" s="24"/>
      <c r="F109" s="138"/>
      <c r="G109" s="138"/>
      <c r="H109" s="190"/>
      <c r="K109" s="188"/>
      <c r="L109" s="191" t="s">
        <v>239</v>
      </c>
      <c r="M109" s="23"/>
      <c r="N109" s="23"/>
      <c r="O109" s="23"/>
      <c r="P109" s="23"/>
      <c r="Q109" s="24"/>
      <c r="R109" s="114">
        <v>30.0</v>
      </c>
      <c r="S109" s="114"/>
    </row>
    <row r="110" ht="15.75" customHeight="1">
      <c r="A110" s="187"/>
      <c r="B110" s="188"/>
      <c r="C110" s="114" t="s">
        <v>83</v>
      </c>
      <c r="D110" s="189" t="s">
        <v>240</v>
      </c>
      <c r="E110" s="24"/>
      <c r="F110" s="138"/>
      <c r="G110" s="138"/>
      <c r="H110" s="192"/>
      <c r="I110" s="97"/>
      <c r="J110" s="97"/>
      <c r="K110" s="98"/>
      <c r="L110" s="191" t="s">
        <v>241</v>
      </c>
      <c r="M110" s="23"/>
      <c r="N110" s="23"/>
      <c r="O110" s="23"/>
      <c r="P110" s="23"/>
      <c r="Q110" s="24"/>
      <c r="R110" s="114">
        <v>300.0</v>
      </c>
      <c r="S110" s="114"/>
    </row>
    <row r="111" ht="15.75" customHeight="1">
      <c r="A111" s="193"/>
      <c r="B111" s="98"/>
      <c r="C111" s="114" t="s">
        <v>215</v>
      </c>
      <c r="D111" s="189" t="s">
        <v>242</v>
      </c>
      <c r="E111" s="24"/>
      <c r="F111" s="138"/>
      <c r="G111" s="138"/>
      <c r="H111" s="114"/>
      <c r="I111" s="114"/>
      <c r="J111" s="138"/>
      <c r="K111" s="138"/>
      <c r="L111" s="191" t="s">
        <v>243</v>
      </c>
      <c r="M111" s="23"/>
      <c r="N111" s="23"/>
      <c r="O111" s="23"/>
      <c r="P111" s="23"/>
      <c r="Q111" s="24"/>
      <c r="R111" s="114">
        <v>810.0</v>
      </c>
      <c r="S111" s="114"/>
    </row>
    <row r="112" ht="15.75" customHeight="1">
      <c r="A112" s="194" t="s">
        <v>244</v>
      </c>
      <c r="B112" s="195"/>
      <c r="C112" s="114" t="s">
        <v>245</v>
      </c>
      <c r="D112" s="189" t="s">
        <v>246</v>
      </c>
      <c r="E112" s="24"/>
      <c r="F112" s="138"/>
      <c r="G112" s="138"/>
      <c r="H112" s="114"/>
      <c r="I112" s="114"/>
      <c r="J112" s="138"/>
      <c r="K112" s="138"/>
      <c r="L112" s="191" t="s">
        <v>247</v>
      </c>
      <c r="M112" s="23"/>
      <c r="N112" s="23"/>
      <c r="O112" s="23"/>
      <c r="P112" s="23"/>
      <c r="Q112" s="24"/>
      <c r="R112" s="114"/>
      <c r="S112" s="196" t="str">
        <f t="shared" ref="S112:S114" si="43">R112/300</f>
        <v>0.0%</v>
      </c>
    </row>
    <row r="113" ht="15.75" customHeight="1">
      <c r="A113" s="187"/>
      <c r="B113" s="188"/>
      <c r="C113" s="114" t="s">
        <v>248</v>
      </c>
      <c r="D113" s="189" t="s">
        <v>249</v>
      </c>
      <c r="E113" s="24"/>
      <c r="F113" s="138"/>
      <c r="G113" s="138"/>
      <c r="H113" s="197" t="s">
        <v>250</v>
      </c>
      <c r="I113" s="189" t="s">
        <v>251</v>
      </c>
      <c r="J113" s="23"/>
      <c r="K113" s="24"/>
      <c r="L113" s="191" t="s">
        <v>252</v>
      </c>
      <c r="M113" s="23"/>
      <c r="N113" s="23"/>
      <c r="O113" s="23"/>
      <c r="P113" s="23"/>
      <c r="Q113" s="24"/>
      <c r="R113" s="114"/>
      <c r="S113" s="196" t="str">
        <f t="shared" si="43"/>
        <v>0.0%</v>
      </c>
    </row>
    <row r="114" ht="15.75" customHeight="1">
      <c r="A114" s="187"/>
      <c r="B114" s="188"/>
      <c r="C114" s="114" t="s">
        <v>253</v>
      </c>
      <c r="D114" s="189" t="s">
        <v>254</v>
      </c>
      <c r="E114" s="24"/>
      <c r="F114" s="138"/>
      <c r="G114" s="138"/>
      <c r="H114" s="197" t="s">
        <v>255</v>
      </c>
      <c r="I114" s="189" t="s">
        <v>256</v>
      </c>
      <c r="J114" s="23"/>
      <c r="K114" s="24"/>
      <c r="L114" s="191" t="s">
        <v>257</v>
      </c>
      <c r="M114" s="23"/>
      <c r="N114" s="23"/>
      <c r="O114" s="23"/>
      <c r="P114" s="23"/>
      <c r="Q114" s="24"/>
      <c r="R114" s="114"/>
      <c r="S114" s="196" t="str">
        <f t="shared" si="43"/>
        <v>0.0%</v>
      </c>
    </row>
    <row r="115" ht="15.75" customHeight="1">
      <c r="A115" s="193"/>
      <c r="B115" s="98"/>
      <c r="C115" s="114" t="s">
        <v>258</v>
      </c>
      <c r="D115" s="189" t="s">
        <v>259</v>
      </c>
      <c r="E115" s="24"/>
      <c r="F115" s="138"/>
      <c r="G115" s="138"/>
      <c r="H115" s="197" t="s">
        <v>260</v>
      </c>
      <c r="I115" s="189" t="s">
        <v>261</v>
      </c>
      <c r="J115" s="23"/>
      <c r="K115" s="24"/>
      <c r="L115" s="191"/>
      <c r="M115" s="23"/>
      <c r="N115" s="23"/>
      <c r="O115" s="23"/>
      <c r="P115" s="23"/>
      <c r="Q115" s="23"/>
      <c r="R115" s="23"/>
      <c r="S115" s="24"/>
    </row>
    <row r="116" ht="15.75" customHeight="1">
      <c r="A116" s="198"/>
      <c r="B116" s="198"/>
      <c r="C116" s="146" t="s">
        <v>262</v>
      </c>
      <c r="D116" s="147" t="s">
        <v>263</v>
      </c>
      <c r="E116" s="147"/>
      <c r="F116" s="147"/>
      <c r="G116" s="147"/>
      <c r="H116" s="199"/>
      <c r="I116" s="147"/>
      <c r="J116" s="147"/>
      <c r="K116" s="147"/>
      <c r="L116" s="199"/>
      <c r="M116" s="199"/>
      <c r="N116" s="199"/>
      <c r="O116" s="199"/>
      <c r="P116" s="199"/>
      <c r="Q116" s="199"/>
      <c r="R116" s="199"/>
      <c r="S116" s="199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</sheetData>
  <mergeCells count="191">
    <mergeCell ref="A27:A44"/>
    <mergeCell ref="A45:A46"/>
    <mergeCell ref="A5:A6"/>
    <mergeCell ref="B5:B6"/>
    <mergeCell ref="A7:A24"/>
    <mergeCell ref="B17:B23"/>
    <mergeCell ref="E35:E36"/>
    <mergeCell ref="B35:B36"/>
    <mergeCell ref="B65:B66"/>
    <mergeCell ref="E65:E66"/>
    <mergeCell ref="R15:R16"/>
    <mergeCell ref="D15:D16"/>
    <mergeCell ref="G15:G16"/>
    <mergeCell ref="H15:L15"/>
    <mergeCell ref="M15:M16"/>
    <mergeCell ref="Q15:Q16"/>
    <mergeCell ref="S15:S16"/>
    <mergeCell ref="C25:C26"/>
    <mergeCell ref="D25:D26"/>
    <mergeCell ref="E25:E26"/>
    <mergeCell ref="F25:F26"/>
    <mergeCell ref="G25:G26"/>
    <mergeCell ref="B25:B26"/>
    <mergeCell ref="B24:R24"/>
    <mergeCell ref="A25:A26"/>
    <mergeCell ref="M65:M66"/>
    <mergeCell ref="M45:M46"/>
    <mergeCell ref="Q45:Q46"/>
    <mergeCell ref="R45:R46"/>
    <mergeCell ref="C45:C46"/>
    <mergeCell ref="D45:D46"/>
    <mergeCell ref="E45:E46"/>
    <mergeCell ref="F45:F46"/>
    <mergeCell ref="G45:G46"/>
    <mergeCell ref="S45:S46"/>
    <mergeCell ref="S35:S36"/>
    <mergeCell ref="A1:S1"/>
    <mergeCell ref="A2:S2"/>
    <mergeCell ref="A3:S3"/>
    <mergeCell ref="A4:S4"/>
    <mergeCell ref="E55:E56"/>
    <mergeCell ref="F55:F56"/>
    <mergeCell ref="F65:F66"/>
    <mergeCell ref="G65:G66"/>
    <mergeCell ref="B15:B16"/>
    <mergeCell ref="C15:C16"/>
    <mergeCell ref="F15:F16"/>
    <mergeCell ref="E15:E16"/>
    <mergeCell ref="C35:C36"/>
    <mergeCell ref="B37:B43"/>
    <mergeCell ref="D35:D36"/>
    <mergeCell ref="B45:B46"/>
    <mergeCell ref="B67:B73"/>
    <mergeCell ref="D109:E109"/>
    <mergeCell ref="D110:E110"/>
    <mergeCell ref="H108:K110"/>
    <mergeCell ref="A107:S107"/>
    <mergeCell ref="D111:E111"/>
    <mergeCell ref="A108:B111"/>
    <mergeCell ref="D108:E108"/>
    <mergeCell ref="D113:E113"/>
    <mergeCell ref="D112:E112"/>
    <mergeCell ref="A112:B115"/>
    <mergeCell ref="G102:G103"/>
    <mergeCell ref="D114:E114"/>
    <mergeCell ref="I114:K114"/>
    <mergeCell ref="I115:K115"/>
    <mergeCell ref="L115:S115"/>
    <mergeCell ref="I113:K113"/>
    <mergeCell ref="L114:Q114"/>
    <mergeCell ref="D115:E115"/>
    <mergeCell ref="F75:F76"/>
    <mergeCell ref="G75:G76"/>
    <mergeCell ref="G85:G86"/>
    <mergeCell ref="G91:G92"/>
    <mergeCell ref="E96:E97"/>
    <mergeCell ref="F96:F97"/>
    <mergeCell ref="G96:G97"/>
    <mergeCell ref="E75:E76"/>
    <mergeCell ref="B74:R74"/>
    <mergeCell ref="H75:L75"/>
    <mergeCell ref="M75:M76"/>
    <mergeCell ref="Q75:Q76"/>
    <mergeCell ref="R75:R76"/>
    <mergeCell ref="S75:S76"/>
    <mergeCell ref="B47:B53"/>
    <mergeCell ref="A47:A64"/>
    <mergeCell ref="B57:B63"/>
    <mergeCell ref="A65:A66"/>
    <mergeCell ref="A67:A83"/>
    <mergeCell ref="F35:F36"/>
    <mergeCell ref="G35:G36"/>
    <mergeCell ref="G5:G6"/>
    <mergeCell ref="F5:F6"/>
    <mergeCell ref="D5:D6"/>
    <mergeCell ref="E5:E6"/>
    <mergeCell ref="H5:L5"/>
    <mergeCell ref="M5:M6"/>
    <mergeCell ref="Q5:Q6"/>
    <mergeCell ref="R5:R6"/>
    <mergeCell ref="B14:R14"/>
    <mergeCell ref="S5:S6"/>
    <mergeCell ref="C5:C6"/>
    <mergeCell ref="B7:B13"/>
    <mergeCell ref="H45:L45"/>
    <mergeCell ref="B55:B56"/>
    <mergeCell ref="C55:C56"/>
    <mergeCell ref="H55:L55"/>
    <mergeCell ref="G55:G56"/>
    <mergeCell ref="D55:D56"/>
    <mergeCell ref="S25:S26"/>
    <mergeCell ref="S65:S66"/>
    <mergeCell ref="Q65:Q66"/>
    <mergeCell ref="R65:R66"/>
    <mergeCell ref="B44:R44"/>
    <mergeCell ref="B34:R34"/>
    <mergeCell ref="S55:S56"/>
    <mergeCell ref="C65:C66"/>
    <mergeCell ref="D65:D66"/>
    <mergeCell ref="B64:R64"/>
    <mergeCell ref="H65:L65"/>
    <mergeCell ref="B54:R54"/>
    <mergeCell ref="M55:M56"/>
    <mergeCell ref="Q55:Q56"/>
    <mergeCell ref="R55:R56"/>
    <mergeCell ref="H25:L25"/>
    <mergeCell ref="B27:B33"/>
    <mergeCell ref="Q35:Q36"/>
    <mergeCell ref="R35:R36"/>
    <mergeCell ref="R25:R26"/>
    <mergeCell ref="M25:M26"/>
    <mergeCell ref="Q25:Q26"/>
    <mergeCell ref="H35:L35"/>
    <mergeCell ref="M35:M36"/>
    <mergeCell ref="L111:Q111"/>
    <mergeCell ref="L110:Q110"/>
    <mergeCell ref="R102:R103"/>
    <mergeCell ref="L102:L103"/>
    <mergeCell ref="M102:M103"/>
    <mergeCell ref="N102:N103"/>
    <mergeCell ref="Q102:Q103"/>
    <mergeCell ref="Q96:Q97"/>
    <mergeCell ref="M96:M97"/>
    <mergeCell ref="L113:Q113"/>
    <mergeCell ref="S102:S103"/>
    <mergeCell ref="R96:R97"/>
    <mergeCell ref="L109:Q109"/>
    <mergeCell ref="L112:Q112"/>
    <mergeCell ref="L108:Q108"/>
    <mergeCell ref="S96:S97"/>
    <mergeCell ref="H91:H92"/>
    <mergeCell ref="I91:I92"/>
    <mergeCell ref="N91:N92"/>
    <mergeCell ref="L91:L92"/>
    <mergeCell ref="M91:M92"/>
    <mergeCell ref="R91:R92"/>
    <mergeCell ref="O91:O92"/>
    <mergeCell ref="P91:P92"/>
    <mergeCell ref="Q91:Q92"/>
    <mergeCell ref="O102:O103"/>
    <mergeCell ref="P102:P103"/>
    <mergeCell ref="H102:H103"/>
    <mergeCell ref="I102:I103"/>
    <mergeCell ref="K102:K103"/>
    <mergeCell ref="H96:L96"/>
    <mergeCell ref="K91:K92"/>
    <mergeCell ref="B96:B97"/>
    <mergeCell ref="C96:C97"/>
    <mergeCell ref="A87:A105"/>
    <mergeCell ref="A85:A86"/>
    <mergeCell ref="C85:C86"/>
    <mergeCell ref="D85:D86"/>
    <mergeCell ref="B87:B94"/>
    <mergeCell ref="B85:B86"/>
    <mergeCell ref="D75:D76"/>
    <mergeCell ref="B75:B76"/>
    <mergeCell ref="B77:B83"/>
    <mergeCell ref="C91:C92"/>
    <mergeCell ref="B98:B105"/>
    <mergeCell ref="D96:D97"/>
    <mergeCell ref="C75:C76"/>
    <mergeCell ref="C102:C103"/>
    <mergeCell ref="E85:E86"/>
    <mergeCell ref="F85:F86"/>
    <mergeCell ref="B84:S84"/>
    <mergeCell ref="H85:L85"/>
    <mergeCell ref="M85:M86"/>
    <mergeCell ref="Q85:Q86"/>
    <mergeCell ref="R85:R86"/>
    <mergeCell ref="S85:S86"/>
    <mergeCell ref="B95:R95"/>
  </mergeCells>
  <dataValidations>
    <dataValidation type="list" allowBlank="1" showErrorMessage="1" sqref="G7:G12 G17:G22 G27:G32 G37:G42 G47:G52 G57:G62 G67:G72 G77:G82 G87:G91 G93 G98:G102 G104">
      <formula1>"English,Kurdish,Arabic"</formula1>
    </dataValidation>
    <dataValidation type="list" allowBlank="1" sqref="R7:R12 R17:R22 R27:R32 R37:R42 R47:R52 R57:R62 R67:R72 R77:R82 R87:R91 R93 R98:R102 R104">
      <formula1>"B,C,S,E"</formula1>
    </dataValidation>
    <dataValidation type="list" allowBlank="1" showErrorMessage="1" sqref="M7:M12 M17:M22 M27:M32 M37:M42 M47:M52 M57:M62 M67:M72 M77:M82 M87:M91 M93 M98:M102 M104">
      <formula1>"2,3,4,5,6,7,8,9,10"</formula1>
    </dataValidation>
  </dataValidations>
  <printOptions gridLines="1" horizontalCentered="1"/>
  <pageMargins bottom="0.6180829432716058" footer="0.0" header="0.0" left="0.25" right="0.25" top="0.5572878996711201"/>
  <pageSetup fitToHeight="0" paperSize="9" cellComments="atEnd" orientation="landscape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ECTS=25hr_template</vt:lpstr>
      <vt:lpstr>DPHR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2023-06-06T09:57:41Z</dcterms:created>
  <dc:creator>LENOVO</dc:creator>
  <cp:lastModifiedBy>Fuel Energy</cp:lastModifiedBy>
  <dcterms:modified xsi:type="dcterms:W3CDTF">2024-03-28T09:00:49Z</dcterms:modified>
</cp:coreProperties>
</file>